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nStudy\Downloads\Microsoft.SkypeApp_kzf8qxf38zg5c!App\All\"/>
    </mc:Choice>
  </mc:AlternateContent>
  <xr:revisionPtr revIDLastSave="0" documentId="13_ncr:1_{1BB658C1-3CE3-43E7-A884-497A0CF65977}" xr6:coauthVersionLast="37" xr6:coauthVersionMax="37" xr10:uidLastSave="{00000000-0000-0000-0000-000000000000}"/>
  <bookViews>
    <workbookView xWindow="0" yWindow="0" windowWidth="23040" windowHeight="9780" activeTab="3" xr2:uid="{00000000-000D-0000-FFFF-FFFF00000000}"/>
  </bookViews>
  <sheets>
    <sheet name="Разминка" sheetId="8" r:id="rId1"/>
    <sheet name="Кейс_1" sheetId="9" r:id="rId2"/>
    <sheet name="Кейс_2" sheetId="4" r:id="rId3"/>
    <sheet name="Кейс_3" sheetId="11" r:id="rId4"/>
    <sheet name="Excel на 100%" sheetId="12" r:id="rId5"/>
  </sheets>
  <definedNames>
    <definedName name="_xlnm._FilterDatabase" localSheetId="1" hidden="1">Кейс_1!$B$4:$C$69</definedName>
    <definedName name="_xlnm._FilterDatabase" localSheetId="3" hidden="1">Кейс_3!$A$5:$E$502</definedName>
    <definedName name="ПримерГ">#REF!</definedName>
    <definedName name="ТестГ">#REF!</definedName>
    <definedName name="ТестД">#REF!</definedName>
    <definedName name="ТестС">#REF!</definedName>
    <definedName name="ТестФ">#REF!</definedName>
  </definedNames>
  <calcPr calcId="179021"/>
  <pivotCaches>
    <pivotCache cacheId="4" r:id="rId6"/>
  </pivotCaches>
</workbook>
</file>

<file path=xl/calcChain.xml><?xml version="1.0" encoding="utf-8"?>
<calcChain xmlns="http://schemas.openxmlformats.org/spreadsheetml/2006/main">
  <c r="P5" i="9" l="1"/>
  <c r="P6" i="9"/>
  <c r="P7" i="9"/>
  <c r="O7" i="9"/>
  <c r="O6" i="9"/>
  <c r="O5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P8" i="9" s="1"/>
  <c r="A20" i="9"/>
  <c r="A19" i="9"/>
  <c r="A18" i="9"/>
  <c r="P9" i="9" s="1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B9" i="8"/>
  <c r="P18" i="9" l="1"/>
  <c r="P14" i="9"/>
  <c r="P10" i="9"/>
  <c r="P20" i="9"/>
  <c r="P16" i="9"/>
  <c r="P12" i="9"/>
  <c r="P19" i="9"/>
  <c r="P15" i="9"/>
  <c r="P11" i="9"/>
  <c r="P17" i="9"/>
  <c r="P13" i="9"/>
  <c r="O20" i="9"/>
  <c r="O9" i="9"/>
  <c r="O13" i="9"/>
  <c r="O17" i="9"/>
  <c r="O10" i="9"/>
  <c r="O14" i="9"/>
  <c r="O18" i="9"/>
  <c r="O11" i="9"/>
  <c r="O15" i="9"/>
  <c r="O19" i="9"/>
  <c r="O8" i="9"/>
  <c r="O12" i="9"/>
  <c r="O16" i="9"/>
  <c r="C22" i="12"/>
  <c r="A1" i="8" l="1"/>
  <c r="E6" i="8"/>
  <c r="E5" i="8"/>
  <c r="A10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00000000-0006-0000-0100-000001000000}">
      <text>
        <r>
          <rPr>
            <sz val="11"/>
            <color indexed="81"/>
            <rFont val="Tahoma"/>
            <family val="2"/>
            <charset val="204"/>
          </rPr>
          <t>выделить, скопировать, вставить</t>
        </r>
      </text>
    </comment>
  </commentList>
</comments>
</file>

<file path=xl/sharedStrings.xml><?xml version="1.0" encoding="utf-8"?>
<sst xmlns="http://schemas.openxmlformats.org/spreadsheetml/2006/main" count="1703" uniqueCount="145">
  <si>
    <t>Вопрос 1</t>
  </si>
  <si>
    <t>Вопрос 2</t>
  </si>
  <si>
    <t>Вопрос 3</t>
  </si>
  <si>
    <t>Вопрос 4</t>
  </si>
  <si>
    <t>Вопрос 5</t>
  </si>
  <si>
    <t>Дата</t>
  </si>
  <si>
    <t>Сумма</t>
  </si>
  <si>
    <t>Как скопировать лист из одной книги Excel в другую?</t>
  </si>
  <si>
    <t>Парковые розы</t>
  </si>
  <si>
    <t>Ремонтантная роза</t>
  </si>
  <si>
    <t>Чайно-гибридная роза</t>
  </si>
  <si>
    <t>Миниатюрная роза</t>
  </si>
  <si>
    <t>Почвопокровная роза</t>
  </si>
  <si>
    <t>Плетистая роза</t>
  </si>
  <si>
    <t>Как отредактировать формулу перетаскиванием диапазонов или ячеек?</t>
  </si>
  <si>
    <t>Точка продажи</t>
  </si>
  <si>
    <t>Букетик</t>
  </si>
  <si>
    <t>Гвоздика белая</t>
  </si>
  <si>
    <t>Гвоздика красная</t>
  </si>
  <si>
    <t>Гвоздика розовая</t>
  </si>
  <si>
    <t xml:space="preserve">Ирис синий </t>
  </si>
  <si>
    <t xml:space="preserve">Лилия крупная </t>
  </si>
  <si>
    <t>Роза белая (40 см)</t>
  </si>
  <si>
    <t>Роза белая (50 см)</t>
  </si>
  <si>
    <t>Роза красная (40 см)</t>
  </si>
  <si>
    <t>Роза красная (50 см)</t>
  </si>
  <si>
    <t>Роза розовая (40 см)</t>
  </si>
  <si>
    <t>Роза розовая (50 см)</t>
  </si>
  <si>
    <t xml:space="preserve">Ромашка </t>
  </si>
  <si>
    <t>Тюльпан белый</t>
  </si>
  <si>
    <t>Тюльпан красный</t>
  </si>
  <si>
    <t>Тюльпан розовый</t>
  </si>
  <si>
    <t>Изюминка</t>
  </si>
  <si>
    <t>Нарцисс желтый</t>
  </si>
  <si>
    <t>Роза желтая (40 см)</t>
  </si>
  <si>
    <t>Роза желтая (50 см)</t>
  </si>
  <si>
    <t xml:space="preserve">Фрезия </t>
  </si>
  <si>
    <t>Триумф-Стиль</t>
  </si>
  <si>
    <t>Нарцисс белый</t>
  </si>
  <si>
    <t>Мес.</t>
  </si>
  <si>
    <t>Кол-во, Шт</t>
  </si>
  <si>
    <t>Сумма, руб</t>
  </si>
  <si>
    <t>Название</t>
  </si>
  <si>
    <t>Динамика продаж магазина "Букетик" по месяцам</t>
  </si>
  <si>
    <r>
      <t>Как получить сумму всех чисел? (</t>
    </r>
    <r>
      <rPr>
        <b/>
        <sz val="14"/>
        <color theme="1"/>
        <rFont val="Calibri"/>
        <family val="2"/>
        <charset val="204"/>
      </rPr>
      <t xml:space="preserve">если сумма </t>
    </r>
    <r>
      <rPr>
        <b/>
        <u/>
        <sz val="14"/>
        <color theme="1"/>
        <rFont val="Calibri"/>
        <family val="2"/>
        <charset val="204"/>
      </rPr>
      <t>НЕ нужна в отдельной ячейке</t>
    </r>
    <r>
      <rPr>
        <b/>
        <sz val="14"/>
        <color theme="1"/>
        <rFont val="Calibri"/>
        <family val="2"/>
        <charset val="204"/>
        <scheme val="minor"/>
      </rPr>
      <t>)</t>
    </r>
  </si>
  <si>
    <t>Общая сумма продаж в марте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</si>
  <si>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</si>
  <si>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</si>
  <si>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</si>
  <si>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</si>
  <si>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</si>
  <si>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</si>
  <si>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</si>
  <si>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</si>
  <si>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</si>
  <si>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</si>
  <si>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</si>
  <si>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</si>
  <si>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Ирис-трейд Москва</t>
  </si>
  <si>
    <t>Трилистник Опт</t>
  </si>
  <si>
    <t>Флорентина</t>
  </si>
  <si>
    <t>Сити Блюмен</t>
  </si>
  <si>
    <t>ЦветоСфера</t>
  </si>
  <si>
    <t>Маркет флауэрс Ко</t>
  </si>
  <si>
    <t>Цветочный маркет групп</t>
  </si>
  <si>
    <t>Цветы Анлим</t>
  </si>
  <si>
    <t>ТД Ирис трейдинг</t>
  </si>
  <si>
    <t>Цветикус семицветикус</t>
  </si>
  <si>
    <t>Флауэрс Фэнтези</t>
  </si>
  <si>
    <t>Красный мак</t>
  </si>
  <si>
    <t>Цветочная Ваза</t>
  </si>
  <si>
    <t>Цвет-Ник</t>
  </si>
  <si>
    <t>Цветочный Олимп</t>
  </si>
  <si>
    <t>Ваш удачный выбор</t>
  </si>
  <si>
    <t>Аллея Букетов</t>
  </si>
  <si>
    <t>Роза Азора</t>
  </si>
  <si>
    <t>Цветы регион трейдинг</t>
  </si>
  <si>
    <t>Глобал Цвето-Торг</t>
  </si>
  <si>
    <t>Город</t>
  </si>
  <si>
    <t>Москва</t>
  </si>
  <si>
    <t>Рязань</t>
  </si>
  <si>
    <t>Тверь</t>
  </si>
  <si>
    <t>Калуга</t>
  </si>
  <si>
    <t>Тула</t>
  </si>
  <si>
    <t>Сумма ОПТ от</t>
  </si>
  <si>
    <t>Размер скидки %</t>
  </si>
  <si>
    <t>Бесплатная доставка</t>
  </si>
  <si>
    <t>Компания</t>
  </si>
  <si>
    <t>№ пп</t>
  </si>
  <si>
    <t>Нет</t>
  </si>
  <si>
    <t>Да</t>
  </si>
  <si>
    <t>Как в excel сделать выпадающий список?</t>
  </si>
  <si>
    <t xml:space="preserve">Вы - менеджер компании
по продаже цветов. </t>
  </si>
  <si>
    <t>ТОП-5 по сумме продаж цветов за весь период</t>
  </si>
  <si>
    <t>Перед Вами стоит задача проанализировать данные.</t>
  </si>
  <si>
    <t>ДАНО ↓↓↓</t>
  </si>
  <si>
    <t>ПОЛУЧИТЬ ↓↓↓</t>
  </si>
  <si>
    <t>2. Какая минимальная сумма ОПТ?</t>
  </si>
  <si>
    <t>4. В названии какого количества компаний есть слово "цвет"?</t>
  </si>
  <si>
    <t>3. Сколько компаний из Москвы с размером скидки &gt;2% ?</t>
  </si>
  <si>
    <t>Вы менеджер по закупкам. На основании таблицы ниже определите.</t>
  </si>
  <si>
    <t>Вам нужно принять решение с кем сотрудничать. Как с помощью фильтра это сделать?</t>
  </si>
  <si>
    <t>1. Сколько компаний имеют бесплатную доставку?</t>
  </si>
  <si>
    <t>Вопросы - в ячейках с заливкой желтого цвета.</t>
  </si>
  <si>
    <t>Как быстро получить список цветов расположенных подряд (один за другим)?</t>
  </si>
  <si>
    <t>Полиантовая роза Fairyland</t>
  </si>
  <si>
    <t>Полиантовая роза Harlayalong</t>
  </si>
  <si>
    <t>Полиантовая роза Lady Reading</t>
  </si>
  <si>
    <t>Полиантовая роза Marjorie Fair</t>
  </si>
  <si>
    <t>Роза Mevrouw Nathalie Nypels</t>
  </si>
  <si>
    <t>Полиантовая роза The Fairy</t>
  </si>
  <si>
    <t>Полиантовая роза Yesterday</t>
  </si>
  <si>
    <t>Роза Yvonne Rabier</t>
  </si>
  <si>
    <t>→</t>
  </si>
  <si>
    <t>1 способ</t>
  </si>
  <si>
    <t>(ВСВ)</t>
  </si>
  <si>
    <t>2 способ</t>
  </si>
  <si>
    <t>(фильтр)</t>
  </si>
  <si>
    <t>3 способ</t>
  </si>
  <si>
    <t>(формулы)</t>
  </si>
  <si>
    <t>Строим сводные таблицы</t>
  </si>
  <si>
    <t>Да!</t>
  </si>
  <si>
    <r>
      <t>Как получить сумму за все даты? (</t>
    </r>
    <r>
      <rPr>
        <b/>
        <sz val="14"/>
        <rFont val="Calibri"/>
        <family val="2"/>
        <charset val="204"/>
      </rPr>
      <t xml:space="preserve">если сумма </t>
    </r>
    <r>
      <rPr>
        <b/>
        <u/>
        <sz val="14"/>
        <rFont val="Calibri"/>
        <family val="2"/>
        <charset val="204"/>
      </rPr>
      <t>нужна в отдельной ячейке</t>
    </r>
    <r>
      <rPr>
        <b/>
        <sz val="14"/>
        <rFont val="Calibri"/>
        <family val="2"/>
        <charset val="204"/>
        <scheme val="minor"/>
      </rPr>
      <t>)</t>
    </r>
  </si>
  <si>
    <t>←Функция СУММ()</t>
  </si>
  <si>
    <t>O</t>
  </si>
  <si>
    <t>&amp;</t>
  </si>
  <si>
    <t>©</t>
  </si>
  <si>
    <t>C</t>
  </si>
  <si>
    <t>Контакты:</t>
  </si>
  <si>
    <t>E-mail:</t>
  </si>
  <si>
    <t>excelskype@mail.ru</t>
  </si>
  <si>
    <t>Skype:</t>
  </si>
  <si>
    <t>live:ExcelRu</t>
  </si>
  <si>
    <t>Telegram:</t>
  </si>
  <si>
    <t>@ExcelSkype</t>
  </si>
  <si>
    <t>WhatsApp, Viber</t>
  </si>
  <si>
    <t>?</t>
  </si>
  <si>
    <t>Нет!</t>
  </si>
  <si>
    <t>Золотая роза</t>
  </si>
  <si>
    <t>Комментарий</t>
  </si>
  <si>
    <t>возможно с ними</t>
  </si>
  <si>
    <t>рассмотреть</t>
  </si>
  <si>
    <t>Сумма по полю Сумма, руб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</si>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</sst>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;;;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 tint="0.499984740745262"/>
      <name val="Calibri"/>
      <family val="2"/>
      <charset val="204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008000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1" tint="0.34998626667073579"/>
      <name val="Calibri"/>
      <family val="2"/>
      <charset val="204"/>
      <scheme val="minor"/>
    </font>
    <font>
      <sz val="11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u/>
      <sz val="14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24"/>
      <color theme="9" tint="-0.499984740745262"/>
      <name val="Wingdings"/>
      <charset val="2"/>
    </font>
    <font>
      <b/>
      <sz val="18"/>
      <color rgb="FFFF0000"/>
      <name val="Wingdings"/>
      <charset val="2"/>
    </font>
    <font>
      <b/>
      <sz val="16"/>
      <color rgb="FF0000FF"/>
      <name val="Wingdings"/>
      <charset val="2"/>
    </font>
    <font>
      <sz val="36"/>
      <color rgb="FF008000"/>
      <name val="Wingdings"/>
      <charset val="2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99CC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name val="Calibri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FFFF99"/>
        </stop>
        <stop position="1">
          <color rgb="FFFFFFCC"/>
        </stop>
      </gradientFill>
    </fill>
    <fill>
      <patternFill patternType="solid">
        <fgColor rgb="FFFFFF99"/>
        <bgColor indexed="64"/>
      </patternFill>
    </fill>
    <fill>
      <patternFill patternType="solid">
        <fgColor rgb="FFFFFB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9" fillId="0" borderId="0" xfId="0" applyFont="1"/>
    <xf numFmtId="14" fontId="0" fillId="0" borderId="0" xfId="0" applyNumberFormat="1"/>
    <xf numFmtId="3" fontId="0" fillId="0" borderId="1" xfId="0" applyNumberFormat="1" applyBorder="1"/>
    <xf numFmtId="0" fontId="6" fillId="0" borderId="0" xfId="0" applyFont="1"/>
    <xf numFmtId="0" fontId="1" fillId="0" borderId="0" xfId="0" applyFont="1" applyAlignment="1">
      <alignment horizontal="center"/>
    </xf>
    <xf numFmtId="3" fontId="6" fillId="0" borderId="0" xfId="0" applyNumberFormat="1" applyFont="1"/>
    <xf numFmtId="0" fontId="10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NumberFormat="1"/>
    <xf numFmtId="0" fontId="11" fillId="2" borderId="2" xfId="0" applyFont="1" applyFill="1" applyBorder="1" applyAlignment="1">
      <alignment vertical="top" wrapText="1"/>
    </xf>
    <xf numFmtId="0" fontId="18" fillId="0" borderId="0" xfId="0" applyFont="1" applyAlignment="1">
      <alignment horizontal="left" vertical="top" indent="2"/>
    </xf>
    <xf numFmtId="0" fontId="1" fillId="0" borderId="1" xfId="0" applyFont="1" applyBorder="1"/>
    <xf numFmtId="4" fontId="0" fillId="0" borderId="1" xfId="0" applyNumberFormat="1" applyBorder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0" fillId="0" borderId="0" xfId="0" applyBorder="1"/>
    <xf numFmtId="0" fontId="18" fillId="3" borderId="3" xfId="0" applyFont="1" applyFill="1" applyBorder="1" applyAlignment="1">
      <alignment horizontal="left" vertical="top" indent="2"/>
    </xf>
    <xf numFmtId="0" fontId="0" fillId="3" borderId="3" xfId="0" applyFill="1" applyBorder="1"/>
    <xf numFmtId="0" fontId="23" fillId="0" borderId="0" xfId="0" applyFont="1" applyAlignment="1">
      <alignment vertical="top" wrapText="1"/>
    </xf>
    <xf numFmtId="0" fontId="0" fillId="0" borderId="4" xfId="0" applyBorder="1"/>
    <xf numFmtId="0" fontId="12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left" vertical="top" indent="2"/>
    </xf>
    <xf numFmtId="0" fontId="0" fillId="0" borderId="0" xfId="0" applyAlignment="1">
      <alignment vertical="center" wrapText="1"/>
    </xf>
    <xf numFmtId="0" fontId="0" fillId="0" borderId="0" xfId="0" applyFont="1"/>
    <xf numFmtId="165" fontId="0" fillId="0" borderId="0" xfId="0" applyNumberFormat="1"/>
    <xf numFmtId="165" fontId="16" fillId="0" borderId="0" xfId="0" applyNumberFormat="1" applyFont="1" applyFill="1"/>
    <xf numFmtId="165" fontId="25" fillId="0" borderId="0" xfId="0" applyNumberFormat="1" applyFont="1" applyFill="1"/>
    <xf numFmtId="0" fontId="0" fillId="0" borderId="3" xfId="0" applyBorder="1" applyAlignment="1">
      <alignment horizontal="center" vertical="center" wrapText="1"/>
    </xf>
    <xf numFmtId="3" fontId="0" fillId="0" borderId="5" xfId="0" applyNumberFormat="1" applyBorder="1"/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/>
    <xf numFmtId="165" fontId="26" fillId="0" borderId="0" xfId="0" applyNumberFormat="1" applyFont="1" applyFill="1" applyAlignment="1">
      <alignment horizontal="fill"/>
    </xf>
    <xf numFmtId="0" fontId="29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165" fontId="0" fillId="0" borderId="0" xfId="0" applyNumberFormat="1" applyAlignment="1">
      <alignment horizontal="right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37" fillId="4" borderId="6" xfId="0" applyFont="1" applyFill="1" applyBorder="1" applyAlignment="1">
      <alignment horizontal="right" vertical="top"/>
    </xf>
    <xf numFmtId="0" fontId="35" fillId="4" borderId="6" xfId="0" applyFont="1" applyFill="1" applyBorder="1" applyAlignment="1">
      <alignment horizontal="left" vertical="top" indent="1"/>
    </xf>
    <xf numFmtId="0" fontId="36" fillId="4" borderId="6" xfId="0" applyFont="1" applyFill="1" applyBorder="1" applyAlignment="1">
      <alignment horizontal="left" vertical="top" indent="1"/>
    </xf>
    <xf numFmtId="0" fontId="34" fillId="4" borderId="6" xfId="0" applyFont="1" applyFill="1" applyBorder="1" applyAlignment="1">
      <alignment horizontal="left" vertical="top" indent="1"/>
    </xf>
    <xf numFmtId="0" fontId="17" fillId="0" borderId="0" xfId="0" applyFont="1" applyAlignment="1">
      <alignment horizontal="left" vertical="top" wrapText="1" indent="2"/>
    </xf>
    <xf numFmtId="3" fontId="0" fillId="0" borderId="4" xfId="0" applyNumberFormat="1" applyBorder="1"/>
    <xf numFmtId="0" fontId="8" fillId="0" borderId="0" xfId="0" applyNumberFormat="1" applyFont="1" applyAlignment="1">
      <alignment horizontal="right"/>
    </xf>
    <xf numFmtId="0" fontId="38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2">
    <cellStyle name="Обычный" xfId="0" builtinId="0"/>
    <cellStyle name="Обычный 2 2" xfId="1" xr:uid="{00000000-0005-0000-0000-000001000000}"/>
  </cellStyles>
  <dxfs count="26"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;;;"/>
    </dxf>
    <dxf>
      <numFmt numFmtId="165" formatCode=";;;"/>
      <border>
        <left/>
        <right/>
        <top/>
        <bottom/>
      </border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8000"/>
      </font>
      <fill>
        <patternFill patternType="none">
          <bgColor auto="1"/>
        </patternFill>
      </fill>
    </dxf>
    <dxf>
      <numFmt numFmtId="0" formatCode="General"/>
      <fill>
        <gradientFill degree="90">
          <stop position="0">
            <color theme="0"/>
          </stop>
          <stop position="1">
            <color rgb="FFFFFF99"/>
          </stop>
        </gradientFill>
      </fill>
    </dxf>
    <dxf>
      <font>
        <strike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>
        <left style="thin">
          <color theme="9"/>
        </left>
      </border>
    </dxf>
    <dxf>
      <border>
        <left style="thin">
          <color theme="9"/>
        </left>
      </border>
    </dxf>
    <dxf>
      <fill>
        <gradientFill degree="90">
          <stop position="0">
            <color theme="0"/>
          </stop>
          <stop position="1">
            <color theme="6" tint="0.80001220740379042"/>
          </stop>
        </gradientFill>
      </fill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gradientFill degree="90">
          <stop position="0">
            <color theme="6" tint="0.80001220740379042"/>
          </stop>
          <stop position="0.5">
            <color rgb="FFFFF5EB"/>
          </stop>
          <stop position="1">
            <color theme="6" tint="0.80001220740379042"/>
          </stop>
        </gradient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9">
    <tableStyle name="TableStyleLight14 2" pivot="0" count="9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secondRowStripe" dxfId="19"/>
      <tableStyleElement type="firstColumnStripe" dxfId="18"/>
      <tableStyleElement type="secondColumnStripe" dxfId="17"/>
    </tableStyle>
  </tableStyles>
  <colors>
    <mruColors>
      <color rgb="FF0C5EA8"/>
      <color rgb="FF0099CC"/>
      <color rgb="FF0099FF"/>
      <color rgb="FF0000FF"/>
      <color rgb="FFFFFBEF"/>
      <color rgb="FF008000"/>
      <color rgb="FF00FF00"/>
      <color rgb="FFFFFF99"/>
      <color rgb="FF33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[Открытый урок Excel - 3 кейса.xlsx]Кейс_3!Сводная таблица4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Кейс_3!$Q$3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Кейс_3!$P$4:$P$16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Кейс_3!$Q$4:$Q$16</c:f>
              <c:numCache>
                <c:formatCode>#,##0</c:formatCode>
                <c:ptCount val="12"/>
                <c:pt idx="0">
                  <c:v>1051015</c:v>
                </c:pt>
                <c:pt idx="1">
                  <c:v>948150</c:v>
                </c:pt>
                <c:pt idx="2">
                  <c:v>926860</c:v>
                </c:pt>
                <c:pt idx="3">
                  <c:v>920730</c:v>
                </c:pt>
                <c:pt idx="4">
                  <c:v>1088345</c:v>
                </c:pt>
                <c:pt idx="5">
                  <c:v>1245875</c:v>
                </c:pt>
                <c:pt idx="6">
                  <c:v>839875</c:v>
                </c:pt>
                <c:pt idx="7">
                  <c:v>1061570</c:v>
                </c:pt>
                <c:pt idx="8">
                  <c:v>912905</c:v>
                </c:pt>
                <c:pt idx="9">
                  <c:v>992830</c:v>
                </c:pt>
                <c:pt idx="10">
                  <c:v>1037980</c:v>
                </c:pt>
                <c:pt idx="11">
                  <c:v>1221985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0-4788-AEC0-7C4AF1C9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413071"/>
        <c:axId val="536091855"/>
      </c:barChart>
      <c:catAx>
        <c:axId val="53941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6091855"/>
        <c:crosses val="autoZero"/>
        <c:auto val="1"/>
        <c:lblAlgn val="ctr"/>
        <c:lblOffset val="100"/>
        <c:noMultiLvlLbl val="0"/>
      </c:catAx>
      <c:valAx>
        <c:axId val="5360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9413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onstudy.org/kurs-excel-google-tabliczy/course/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3</xdr:col>
      <xdr:colOff>142875</xdr:colOff>
      <xdr:row>0</xdr:row>
      <xdr:rowOff>495300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6700" y="1"/>
          <a:ext cx="2495550" cy="495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ru-RU" sz="1050" b="1">
              <a:solidFill>
                <a:schemeClr val="tx1">
                  <a:lumMod val="50000"/>
                  <a:lumOff val="50000"/>
                </a:schemeClr>
              </a:solidFill>
            </a:rPr>
            <a:t>У Вас есть данные из сводной таблицы, нужно сформировать список для заказа.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218048</xdr:colOff>
      <xdr:row>1</xdr:row>
      <xdr:rowOff>183466</xdr:rowOff>
    </xdr:from>
    <xdr:to>
      <xdr:col>24</xdr:col>
      <xdr:colOff>535011</xdr:colOff>
      <xdr:row>16</xdr:row>
      <xdr:rowOff>147857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6863C0-0A29-4AAC-85B2-50F32BE38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242455</xdr:colOff>
      <xdr:row>15</xdr:row>
      <xdr:rowOff>94471</xdr:rowOff>
    </xdr:to>
    <xdr:pic>
      <xdr:nvPicPr>
        <xdr:cNvPr id="2" name="Рисунок 1">
          <a:hlinkClick xmlns:r="http://schemas.openxmlformats.org/officeDocument/2006/relationships" r:id="rId1" tooltip="Excel + Google таблицы - самый продуманный курс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611091" cy="2951971"/>
        </a:xfrm>
        <a:prstGeom prst="rect">
          <a:avLst/>
        </a:prstGeom>
      </xdr:spPr>
    </xdr:pic>
    <xdr:clientData/>
  </xdr:twoCellAnchor>
  <xdr:twoCellAnchor>
    <xdr:from>
      <xdr:col>0</xdr:col>
      <xdr:colOff>346364</xdr:colOff>
      <xdr:row>13</xdr:row>
      <xdr:rowOff>164523</xdr:rowOff>
    </xdr:from>
    <xdr:to>
      <xdr:col>3</xdr:col>
      <xdr:colOff>207818</xdr:colOff>
      <xdr:row>23</xdr:row>
      <xdr:rowOff>86591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46364" y="2641023"/>
          <a:ext cx="3091295" cy="2112818"/>
        </a:xfrm>
        <a:prstGeom prst="rect">
          <a:avLst/>
        </a:prstGeom>
        <a:noFill/>
        <a:ln w="6350">
          <a:solidFill>
            <a:srgbClr val="0C5EA8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Study" refreshedDate="44547.479018055557" createdVersion="6" refreshedVersion="6" minRefreshableVersion="3" recordCount="497" xr:uid="{455EA6F2-E319-44AA-94EF-D4652F13DBC0}">
  <cacheSource type="worksheet">
    <worksheetSource ref="A5:E502" sheet="Кейс_3"/>
  </cacheSource>
  <cacheFields count="5">
    <cacheField name="Мес." numFmtId="0">
      <sharedItems count="12">
        <s v="Янв"/>
        <s v="Фев"/>
        <s v="Мар"/>
        <s v="Апр"/>
        <s v="Май"/>
        <s v="Июн"/>
        <s v="Июл"/>
        <s v="Авг"/>
        <s v="Сен"/>
        <s v="Окт"/>
        <s v="Ноя"/>
        <s v="Дек"/>
      </sharedItems>
    </cacheField>
    <cacheField name="Точка продажи" numFmtId="0">
      <sharedItems count="3">
        <s v="Букетик"/>
        <s v="Изюминка"/>
        <s v="Триумф-Стиль"/>
      </sharedItems>
    </cacheField>
    <cacheField name="Название" numFmtId="0">
      <sharedItems count="20">
        <s v="Гвоздика белая"/>
        <s v="Гвоздика красная"/>
        <s v="Гвоздика розовая"/>
        <s v="Ирис синий "/>
        <s v="Лилия крупная "/>
        <s v="Роза белая (40 см)"/>
        <s v="Роза белая (50 см)"/>
        <s v="Роза красная (40 см)"/>
        <s v="Роза красная (50 см)"/>
        <s v="Роза розовая (40 см)"/>
        <s v="Роза розовая (50 см)"/>
        <s v="Ромашка "/>
        <s v="Тюльпан белый"/>
        <s v="Тюльпан красный"/>
        <s v="Тюльпан розовый"/>
        <s v="Нарцисс желтый"/>
        <s v="Роза желтая (40 см)"/>
        <s v="Роза желтая (50 см)"/>
        <s v="Фрезия "/>
        <s v="Нарцисс белый"/>
      </sharedItems>
    </cacheField>
    <cacheField name="Кол-во, Шт" numFmtId="3">
      <sharedItems containsSemiMixedTypes="0" containsString="0" containsNumber="1" containsInteger="1" minValue="27" maxValue="4345"/>
    </cacheField>
    <cacheField name="Сумма, руб" numFmtId="4">
      <sharedItems containsSemiMixedTypes="0" containsString="0" containsNumber="1" containsInteger="1" minValue="1485" maxValue="481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7">
  <r>
    <x v="0"/>
    <x v="0"/>
    <x v="0"/>
    <n v="153"/>
    <n v="9945"/>
  </r>
  <r>
    <x v="0"/>
    <x v="0"/>
    <x v="1"/>
    <n v="800"/>
    <n v="48000"/>
  </r>
  <r>
    <x v="0"/>
    <x v="0"/>
    <x v="2"/>
    <n v="510"/>
    <n v="30600"/>
  </r>
  <r>
    <x v="0"/>
    <x v="0"/>
    <x v="3"/>
    <n v="117"/>
    <n v="7020"/>
  </r>
  <r>
    <x v="0"/>
    <x v="0"/>
    <x v="4"/>
    <n v="168"/>
    <n v="41160"/>
  </r>
  <r>
    <x v="0"/>
    <x v="0"/>
    <x v="5"/>
    <n v="172"/>
    <n v="14620"/>
  </r>
  <r>
    <x v="0"/>
    <x v="0"/>
    <x v="6"/>
    <n v="319"/>
    <n v="27115"/>
  </r>
  <r>
    <x v="0"/>
    <x v="0"/>
    <x v="7"/>
    <n v="1935"/>
    <n v="232200"/>
  </r>
  <r>
    <x v="0"/>
    <x v="0"/>
    <x v="8"/>
    <n v="1920"/>
    <n v="153600"/>
  </r>
  <r>
    <x v="0"/>
    <x v="0"/>
    <x v="9"/>
    <n v="340"/>
    <n v="23800"/>
  </r>
  <r>
    <x v="0"/>
    <x v="0"/>
    <x v="10"/>
    <n v="354"/>
    <n v="31860"/>
  </r>
  <r>
    <x v="0"/>
    <x v="0"/>
    <x v="11"/>
    <n v="1911"/>
    <n v="219765"/>
  </r>
  <r>
    <x v="0"/>
    <x v="0"/>
    <x v="12"/>
    <n v="1710"/>
    <n v="162450"/>
  </r>
  <r>
    <x v="0"/>
    <x v="0"/>
    <x v="13"/>
    <n v="476"/>
    <n v="38080"/>
  </r>
  <r>
    <x v="0"/>
    <x v="0"/>
    <x v="14"/>
    <n v="144"/>
    <n v="10800"/>
  </r>
  <r>
    <x v="0"/>
    <x v="1"/>
    <x v="0"/>
    <n v="159"/>
    <n v="10335"/>
  </r>
  <r>
    <x v="0"/>
    <x v="1"/>
    <x v="1"/>
    <n v="902"/>
    <n v="54120"/>
  </r>
  <r>
    <x v="0"/>
    <x v="1"/>
    <x v="2"/>
    <n v="150"/>
    <n v="9000"/>
  </r>
  <r>
    <x v="0"/>
    <x v="1"/>
    <x v="3"/>
    <n v="572"/>
    <n v="34320"/>
  </r>
  <r>
    <x v="0"/>
    <x v="1"/>
    <x v="4"/>
    <n v="171"/>
    <n v="41895"/>
  </r>
  <r>
    <x v="0"/>
    <x v="1"/>
    <x v="15"/>
    <n v="272"/>
    <n v="20400"/>
  </r>
  <r>
    <x v="0"/>
    <x v="1"/>
    <x v="5"/>
    <n v="912"/>
    <n v="77520"/>
  </r>
  <r>
    <x v="0"/>
    <x v="1"/>
    <x v="6"/>
    <n v="145"/>
    <n v="12325"/>
  </r>
  <r>
    <x v="0"/>
    <x v="1"/>
    <x v="16"/>
    <n v="476"/>
    <n v="28560"/>
  </r>
  <r>
    <x v="0"/>
    <x v="1"/>
    <x v="17"/>
    <n v="114"/>
    <n v="9120"/>
  </r>
  <r>
    <x v="0"/>
    <x v="1"/>
    <x v="7"/>
    <n v="2268"/>
    <n v="272160"/>
  </r>
  <r>
    <x v="0"/>
    <x v="1"/>
    <x v="8"/>
    <n v="2184"/>
    <n v="174720"/>
  </r>
  <r>
    <x v="0"/>
    <x v="1"/>
    <x v="9"/>
    <n v="416"/>
    <n v="29120"/>
  </r>
  <r>
    <x v="0"/>
    <x v="1"/>
    <x v="11"/>
    <n v="2438"/>
    <n v="280370"/>
  </r>
  <r>
    <x v="0"/>
    <x v="1"/>
    <x v="12"/>
    <n v="1785"/>
    <n v="169575"/>
  </r>
  <r>
    <x v="0"/>
    <x v="1"/>
    <x v="13"/>
    <n v="1300"/>
    <n v="104000"/>
  </r>
  <r>
    <x v="0"/>
    <x v="1"/>
    <x v="14"/>
    <n v="99"/>
    <n v="7425"/>
  </r>
  <r>
    <x v="0"/>
    <x v="1"/>
    <x v="18"/>
    <n v="132"/>
    <n v="12540"/>
  </r>
  <r>
    <x v="0"/>
    <x v="2"/>
    <x v="1"/>
    <n v="513"/>
    <n v="30780"/>
  </r>
  <r>
    <x v="0"/>
    <x v="2"/>
    <x v="15"/>
    <n v="287"/>
    <n v="21525"/>
  </r>
  <r>
    <x v="0"/>
    <x v="2"/>
    <x v="5"/>
    <n v="644"/>
    <n v="54740"/>
  </r>
  <r>
    <x v="0"/>
    <x v="2"/>
    <x v="16"/>
    <n v="96"/>
    <n v="5760"/>
  </r>
  <r>
    <x v="0"/>
    <x v="2"/>
    <x v="17"/>
    <n v="27"/>
    <n v="2160"/>
  </r>
  <r>
    <x v="0"/>
    <x v="2"/>
    <x v="7"/>
    <n v="2080"/>
    <n v="249600"/>
  </r>
  <r>
    <x v="0"/>
    <x v="2"/>
    <x v="8"/>
    <n v="1100"/>
    <n v="88000"/>
  </r>
  <r>
    <x v="0"/>
    <x v="2"/>
    <x v="9"/>
    <n v="385"/>
    <n v="26950"/>
  </r>
  <r>
    <x v="0"/>
    <x v="2"/>
    <x v="10"/>
    <n v="44"/>
    <n v="3960"/>
  </r>
  <r>
    <x v="0"/>
    <x v="2"/>
    <x v="11"/>
    <n v="405"/>
    <n v="46575"/>
  </r>
  <r>
    <x v="0"/>
    <x v="2"/>
    <x v="12"/>
    <n v="1232"/>
    <n v="117040"/>
  </r>
  <r>
    <x v="0"/>
    <x v="2"/>
    <x v="13"/>
    <n v="950"/>
    <n v="76000"/>
  </r>
  <r>
    <x v="1"/>
    <x v="0"/>
    <x v="1"/>
    <n v="324"/>
    <n v="19440"/>
  </r>
  <r>
    <x v="1"/>
    <x v="0"/>
    <x v="2"/>
    <n v="434"/>
    <n v="23870"/>
  </r>
  <r>
    <x v="1"/>
    <x v="0"/>
    <x v="3"/>
    <n v="57"/>
    <n v="3705"/>
  </r>
  <r>
    <x v="1"/>
    <x v="0"/>
    <x v="4"/>
    <n v="612"/>
    <n v="146880"/>
  </r>
  <r>
    <x v="1"/>
    <x v="0"/>
    <x v="15"/>
    <n v="220"/>
    <n v="16500"/>
  </r>
  <r>
    <x v="1"/>
    <x v="0"/>
    <x v="6"/>
    <n v="300"/>
    <n v="24000"/>
  </r>
  <r>
    <x v="1"/>
    <x v="0"/>
    <x v="7"/>
    <n v="1292"/>
    <n v="161500"/>
  </r>
  <r>
    <x v="1"/>
    <x v="0"/>
    <x v="8"/>
    <n v="3417"/>
    <n v="256275"/>
  </r>
  <r>
    <x v="1"/>
    <x v="0"/>
    <x v="9"/>
    <n v="156"/>
    <n v="10920"/>
  </r>
  <r>
    <x v="1"/>
    <x v="0"/>
    <x v="10"/>
    <n v="364"/>
    <n v="32760"/>
  </r>
  <r>
    <x v="1"/>
    <x v="0"/>
    <x v="11"/>
    <n v="555"/>
    <n v="61050"/>
  </r>
  <r>
    <x v="1"/>
    <x v="0"/>
    <x v="12"/>
    <n v="1512"/>
    <n v="151200"/>
  </r>
  <r>
    <x v="1"/>
    <x v="0"/>
    <x v="13"/>
    <n v="304"/>
    <n v="22800"/>
  </r>
  <r>
    <x v="1"/>
    <x v="0"/>
    <x v="14"/>
    <n v="230"/>
    <n v="17250"/>
  </r>
  <r>
    <x v="1"/>
    <x v="1"/>
    <x v="0"/>
    <n v="111"/>
    <n v="6660"/>
  </r>
  <r>
    <x v="1"/>
    <x v="1"/>
    <x v="1"/>
    <n v="893"/>
    <n v="53580"/>
  </r>
  <r>
    <x v="1"/>
    <x v="1"/>
    <x v="2"/>
    <n v="183"/>
    <n v="10065"/>
  </r>
  <r>
    <x v="1"/>
    <x v="1"/>
    <x v="4"/>
    <n v="200"/>
    <n v="48000"/>
  </r>
  <r>
    <x v="1"/>
    <x v="1"/>
    <x v="19"/>
    <n v="656"/>
    <n v="55760"/>
  </r>
  <r>
    <x v="1"/>
    <x v="1"/>
    <x v="15"/>
    <n v="230"/>
    <n v="17250"/>
  </r>
  <r>
    <x v="1"/>
    <x v="1"/>
    <x v="5"/>
    <n v="296"/>
    <n v="26640"/>
  </r>
  <r>
    <x v="1"/>
    <x v="1"/>
    <x v="16"/>
    <n v="330"/>
    <n v="21450"/>
  </r>
  <r>
    <x v="1"/>
    <x v="1"/>
    <x v="17"/>
    <n v="305"/>
    <n v="22875"/>
  </r>
  <r>
    <x v="1"/>
    <x v="1"/>
    <x v="7"/>
    <n v="2867"/>
    <n v="358375"/>
  </r>
  <r>
    <x v="1"/>
    <x v="1"/>
    <x v="8"/>
    <n v="2128"/>
    <n v="159600"/>
  </r>
  <r>
    <x v="1"/>
    <x v="1"/>
    <x v="9"/>
    <n v="312"/>
    <n v="21840"/>
  </r>
  <r>
    <x v="1"/>
    <x v="1"/>
    <x v="10"/>
    <n v="376"/>
    <n v="33840"/>
  </r>
  <r>
    <x v="1"/>
    <x v="1"/>
    <x v="11"/>
    <n v="1995"/>
    <n v="219450"/>
  </r>
  <r>
    <x v="1"/>
    <x v="1"/>
    <x v="12"/>
    <n v="1950"/>
    <n v="195000"/>
  </r>
  <r>
    <x v="1"/>
    <x v="1"/>
    <x v="13"/>
    <n v="225"/>
    <n v="16875"/>
  </r>
  <r>
    <x v="1"/>
    <x v="1"/>
    <x v="14"/>
    <n v="295"/>
    <n v="22125"/>
  </r>
  <r>
    <x v="1"/>
    <x v="2"/>
    <x v="0"/>
    <n v="60"/>
    <n v="3600"/>
  </r>
  <r>
    <x v="1"/>
    <x v="2"/>
    <x v="1"/>
    <n v="140"/>
    <n v="8400"/>
  </r>
  <r>
    <x v="1"/>
    <x v="2"/>
    <x v="3"/>
    <n v="225"/>
    <n v="14625"/>
  </r>
  <r>
    <x v="1"/>
    <x v="2"/>
    <x v="4"/>
    <n v="792"/>
    <n v="190080"/>
  </r>
  <r>
    <x v="1"/>
    <x v="2"/>
    <x v="5"/>
    <n v="180"/>
    <n v="16200"/>
  </r>
  <r>
    <x v="1"/>
    <x v="2"/>
    <x v="17"/>
    <n v="250"/>
    <n v="18750"/>
  </r>
  <r>
    <x v="1"/>
    <x v="2"/>
    <x v="7"/>
    <n v="512"/>
    <n v="64000"/>
  </r>
  <r>
    <x v="1"/>
    <x v="2"/>
    <x v="8"/>
    <n v="756"/>
    <n v="56700"/>
  </r>
  <r>
    <x v="1"/>
    <x v="2"/>
    <x v="11"/>
    <n v="480"/>
    <n v="52800"/>
  </r>
  <r>
    <x v="1"/>
    <x v="2"/>
    <x v="12"/>
    <n v="1768"/>
    <n v="176800"/>
  </r>
  <r>
    <x v="1"/>
    <x v="2"/>
    <x v="13"/>
    <n v="126"/>
    <n v="9450"/>
  </r>
  <r>
    <x v="2"/>
    <x v="0"/>
    <x v="1"/>
    <n v="1144"/>
    <n v="62920"/>
  </r>
  <r>
    <x v="2"/>
    <x v="0"/>
    <x v="4"/>
    <n v="480"/>
    <n v="117600"/>
  </r>
  <r>
    <x v="2"/>
    <x v="0"/>
    <x v="19"/>
    <n v="140"/>
    <n v="11200"/>
  </r>
  <r>
    <x v="2"/>
    <x v="0"/>
    <x v="5"/>
    <n v="138"/>
    <n v="11730"/>
  </r>
  <r>
    <x v="2"/>
    <x v="0"/>
    <x v="6"/>
    <n v="141"/>
    <n v="11985"/>
  </r>
  <r>
    <x v="2"/>
    <x v="0"/>
    <x v="16"/>
    <n v="540"/>
    <n v="32400"/>
  </r>
  <r>
    <x v="2"/>
    <x v="0"/>
    <x v="17"/>
    <n v="183"/>
    <n v="13725"/>
  </r>
  <r>
    <x v="2"/>
    <x v="0"/>
    <x v="7"/>
    <n v="2208"/>
    <n v="276000"/>
  </r>
  <r>
    <x v="2"/>
    <x v="0"/>
    <x v="8"/>
    <n v="1440"/>
    <n v="100800"/>
  </r>
  <r>
    <x v="2"/>
    <x v="0"/>
    <x v="9"/>
    <n v="105"/>
    <n v="7350"/>
  </r>
  <r>
    <x v="2"/>
    <x v="0"/>
    <x v="11"/>
    <n v="840"/>
    <n v="88200"/>
  </r>
  <r>
    <x v="2"/>
    <x v="0"/>
    <x v="12"/>
    <n v="1296"/>
    <n v="129600"/>
  </r>
  <r>
    <x v="2"/>
    <x v="0"/>
    <x v="13"/>
    <n v="250"/>
    <n v="20000"/>
  </r>
  <r>
    <x v="2"/>
    <x v="0"/>
    <x v="14"/>
    <n v="578"/>
    <n v="43350"/>
  </r>
  <r>
    <x v="2"/>
    <x v="1"/>
    <x v="1"/>
    <n v="352"/>
    <n v="19360"/>
  </r>
  <r>
    <x v="2"/>
    <x v="1"/>
    <x v="5"/>
    <n v="370"/>
    <n v="31450"/>
  </r>
  <r>
    <x v="2"/>
    <x v="1"/>
    <x v="6"/>
    <n v="600"/>
    <n v="51000"/>
  </r>
  <r>
    <x v="2"/>
    <x v="1"/>
    <x v="17"/>
    <n v="96"/>
    <n v="7200"/>
  </r>
  <r>
    <x v="2"/>
    <x v="1"/>
    <x v="7"/>
    <n v="3408"/>
    <n v="426000"/>
  </r>
  <r>
    <x v="2"/>
    <x v="1"/>
    <x v="8"/>
    <n v="2832"/>
    <n v="198240"/>
  </r>
  <r>
    <x v="2"/>
    <x v="1"/>
    <x v="9"/>
    <n v="165"/>
    <n v="11550"/>
  </r>
  <r>
    <x v="2"/>
    <x v="1"/>
    <x v="10"/>
    <n v="288"/>
    <n v="24480"/>
  </r>
  <r>
    <x v="2"/>
    <x v="1"/>
    <x v="11"/>
    <n v="360"/>
    <n v="37800"/>
  </r>
  <r>
    <x v="2"/>
    <x v="1"/>
    <x v="12"/>
    <n v="2016"/>
    <n v="201600"/>
  </r>
  <r>
    <x v="2"/>
    <x v="1"/>
    <x v="13"/>
    <n v="342"/>
    <n v="27360"/>
  </r>
  <r>
    <x v="2"/>
    <x v="1"/>
    <x v="14"/>
    <n v="132"/>
    <n v="9900"/>
  </r>
  <r>
    <x v="2"/>
    <x v="2"/>
    <x v="1"/>
    <n v="250"/>
    <n v="13750"/>
  </r>
  <r>
    <x v="2"/>
    <x v="2"/>
    <x v="2"/>
    <n v="159"/>
    <n v="7950"/>
  </r>
  <r>
    <x v="2"/>
    <x v="2"/>
    <x v="3"/>
    <n v="117"/>
    <n v="8190"/>
  </r>
  <r>
    <x v="2"/>
    <x v="2"/>
    <x v="19"/>
    <n v="406"/>
    <n v="32480"/>
  </r>
  <r>
    <x v="2"/>
    <x v="2"/>
    <x v="15"/>
    <n v="200"/>
    <n v="14000"/>
  </r>
  <r>
    <x v="2"/>
    <x v="2"/>
    <x v="5"/>
    <n v="336"/>
    <n v="28560"/>
  </r>
  <r>
    <x v="2"/>
    <x v="2"/>
    <x v="16"/>
    <n v="135"/>
    <n v="8100"/>
  </r>
  <r>
    <x v="2"/>
    <x v="2"/>
    <x v="7"/>
    <n v="754"/>
    <n v="94250"/>
  </r>
  <r>
    <x v="2"/>
    <x v="2"/>
    <x v="8"/>
    <n v="880"/>
    <n v="61600"/>
  </r>
  <r>
    <x v="2"/>
    <x v="2"/>
    <x v="10"/>
    <n v="330"/>
    <n v="28050"/>
  </r>
  <r>
    <x v="2"/>
    <x v="2"/>
    <x v="11"/>
    <n v="336"/>
    <n v="35280"/>
  </r>
  <r>
    <x v="2"/>
    <x v="2"/>
    <x v="12"/>
    <n v="1334"/>
    <n v="133400"/>
  </r>
  <r>
    <x v="2"/>
    <x v="2"/>
    <x v="14"/>
    <n v="141"/>
    <n v="10575"/>
  </r>
  <r>
    <x v="3"/>
    <x v="0"/>
    <x v="1"/>
    <n v="220"/>
    <n v="11000"/>
  </r>
  <r>
    <x v="3"/>
    <x v="0"/>
    <x v="2"/>
    <n v="105"/>
    <n v="4725"/>
  </r>
  <r>
    <x v="3"/>
    <x v="0"/>
    <x v="3"/>
    <n v="260"/>
    <n v="19500"/>
  </r>
  <r>
    <x v="3"/>
    <x v="0"/>
    <x v="4"/>
    <n v="354"/>
    <n v="88500"/>
  </r>
  <r>
    <x v="3"/>
    <x v="0"/>
    <x v="15"/>
    <n v="90"/>
    <n v="6750"/>
  </r>
  <r>
    <x v="3"/>
    <x v="0"/>
    <x v="16"/>
    <n v="550"/>
    <n v="30250"/>
  </r>
  <r>
    <x v="3"/>
    <x v="0"/>
    <x v="17"/>
    <n v="285"/>
    <n v="21375"/>
  </r>
  <r>
    <x v="3"/>
    <x v="0"/>
    <x v="7"/>
    <n v="2538"/>
    <n v="317250"/>
  </r>
  <r>
    <x v="3"/>
    <x v="0"/>
    <x v="8"/>
    <n v="3024"/>
    <n v="196560"/>
  </r>
  <r>
    <x v="3"/>
    <x v="0"/>
    <x v="9"/>
    <n v="156"/>
    <n v="11700"/>
  </r>
  <r>
    <x v="3"/>
    <x v="0"/>
    <x v="11"/>
    <n v="420"/>
    <n v="44100"/>
  </r>
  <r>
    <x v="3"/>
    <x v="0"/>
    <x v="12"/>
    <n v="882"/>
    <n v="88200"/>
  </r>
  <r>
    <x v="3"/>
    <x v="0"/>
    <x v="13"/>
    <n v="504"/>
    <n v="40320"/>
  </r>
  <r>
    <x v="3"/>
    <x v="0"/>
    <x v="14"/>
    <n v="540"/>
    <n v="40500"/>
  </r>
  <r>
    <x v="3"/>
    <x v="1"/>
    <x v="1"/>
    <n v="360"/>
    <n v="18000"/>
  </r>
  <r>
    <x v="3"/>
    <x v="1"/>
    <x v="2"/>
    <n v="672"/>
    <n v="30240"/>
  </r>
  <r>
    <x v="3"/>
    <x v="1"/>
    <x v="3"/>
    <n v="141"/>
    <n v="10575"/>
  </r>
  <r>
    <x v="3"/>
    <x v="1"/>
    <x v="4"/>
    <n v="177"/>
    <n v="44250"/>
  </r>
  <r>
    <x v="3"/>
    <x v="1"/>
    <x v="19"/>
    <n v="315"/>
    <n v="26775"/>
  </r>
  <r>
    <x v="3"/>
    <x v="1"/>
    <x v="15"/>
    <n v="702"/>
    <n v="52650"/>
  </r>
  <r>
    <x v="3"/>
    <x v="1"/>
    <x v="5"/>
    <n v="341"/>
    <n v="28985"/>
  </r>
  <r>
    <x v="3"/>
    <x v="1"/>
    <x v="6"/>
    <n v="792"/>
    <n v="63360"/>
  </r>
  <r>
    <x v="3"/>
    <x v="1"/>
    <x v="16"/>
    <n v="583"/>
    <n v="32065"/>
  </r>
  <r>
    <x v="3"/>
    <x v="1"/>
    <x v="7"/>
    <n v="1708"/>
    <n v="213500"/>
  </r>
  <r>
    <x v="3"/>
    <x v="1"/>
    <x v="8"/>
    <n v="2842"/>
    <n v="184730"/>
  </r>
  <r>
    <x v="3"/>
    <x v="1"/>
    <x v="9"/>
    <n v="551"/>
    <n v="41325"/>
  </r>
  <r>
    <x v="3"/>
    <x v="1"/>
    <x v="11"/>
    <n v="912"/>
    <n v="95760"/>
  </r>
  <r>
    <x v="3"/>
    <x v="1"/>
    <x v="12"/>
    <n v="2784"/>
    <n v="278400"/>
  </r>
  <r>
    <x v="3"/>
    <x v="1"/>
    <x v="13"/>
    <n v="351"/>
    <n v="28080"/>
  </r>
  <r>
    <x v="3"/>
    <x v="1"/>
    <x v="14"/>
    <n v="200"/>
    <n v="15000"/>
  </r>
  <r>
    <x v="3"/>
    <x v="2"/>
    <x v="1"/>
    <n v="295"/>
    <n v="14750"/>
  </r>
  <r>
    <x v="3"/>
    <x v="2"/>
    <x v="2"/>
    <n v="170"/>
    <n v="7650"/>
  </r>
  <r>
    <x v="3"/>
    <x v="2"/>
    <x v="3"/>
    <n v="280"/>
    <n v="21000"/>
  </r>
  <r>
    <x v="3"/>
    <x v="2"/>
    <x v="4"/>
    <n v="150"/>
    <n v="37500"/>
  </r>
  <r>
    <x v="3"/>
    <x v="2"/>
    <x v="5"/>
    <n v="390"/>
    <n v="33150"/>
  </r>
  <r>
    <x v="3"/>
    <x v="2"/>
    <x v="7"/>
    <n v="1566"/>
    <n v="195750"/>
  </r>
  <r>
    <x v="3"/>
    <x v="2"/>
    <x v="8"/>
    <n v="1134"/>
    <n v="73710"/>
  </r>
  <r>
    <x v="3"/>
    <x v="2"/>
    <x v="9"/>
    <n v="168"/>
    <n v="12600"/>
  </r>
  <r>
    <x v="3"/>
    <x v="2"/>
    <x v="11"/>
    <n v="1083"/>
    <n v="113715"/>
  </r>
  <r>
    <x v="3"/>
    <x v="2"/>
    <x v="12"/>
    <n v="1274"/>
    <n v="127400"/>
  </r>
  <r>
    <x v="3"/>
    <x v="2"/>
    <x v="13"/>
    <n v="234"/>
    <n v="18720"/>
  </r>
  <r>
    <x v="4"/>
    <x v="0"/>
    <x v="1"/>
    <n v="903"/>
    <n v="49665"/>
  </r>
  <r>
    <x v="4"/>
    <x v="0"/>
    <x v="2"/>
    <n v="180"/>
    <n v="8100"/>
  </r>
  <r>
    <x v="4"/>
    <x v="0"/>
    <x v="3"/>
    <n v="295"/>
    <n v="23600"/>
  </r>
  <r>
    <x v="4"/>
    <x v="0"/>
    <x v="4"/>
    <n v="165"/>
    <n v="41250"/>
  </r>
  <r>
    <x v="4"/>
    <x v="0"/>
    <x v="15"/>
    <n v="408"/>
    <n v="32640"/>
  </r>
  <r>
    <x v="4"/>
    <x v="0"/>
    <x v="5"/>
    <n v="370"/>
    <n v="29600"/>
  </r>
  <r>
    <x v="4"/>
    <x v="0"/>
    <x v="6"/>
    <n v="348"/>
    <n v="27840"/>
  </r>
  <r>
    <x v="4"/>
    <x v="0"/>
    <x v="16"/>
    <n v="36"/>
    <n v="2160"/>
  </r>
  <r>
    <x v="4"/>
    <x v="0"/>
    <x v="17"/>
    <n v="245"/>
    <n v="17150"/>
  </r>
  <r>
    <x v="4"/>
    <x v="0"/>
    <x v="7"/>
    <n v="3479"/>
    <n v="417480"/>
  </r>
  <r>
    <x v="4"/>
    <x v="0"/>
    <x v="8"/>
    <n v="1342"/>
    <n v="93940"/>
  </r>
  <r>
    <x v="4"/>
    <x v="0"/>
    <x v="9"/>
    <n v="280"/>
    <n v="22400"/>
  </r>
  <r>
    <x v="4"/>
    <x v="0"/>
    <x v="10"/>
    <n v="114"/>
    <n v="9120"/>
  </r>
  <r>
    <x v="4"/>
    <x v="0"/>
    <x v="11"/>
    <n v="1558"/>
    <n v="155800"/>
  </r>
  <r>
    <x v="4"/>
    <x v="0"/>
    <x v="12"/>
    <n v="1056"/>
    <n v="105600"/>
  </r>
  <r>
    <x v="4"/>
    <x v="0"/>
    <x v="13"/>
    <n v="650"/>
    <n v="52000"/>
  </r>
  <r>
    <x v="4"/>
    <x v="1"/>
    <x v="1"/>
    <n v="715"/>
    <n v="39325"/>
  </r>
  <r>
    <x v="4"/>
    <x v="1"/>
    <x v="3"/>
    <n v="464"/>
    <n v="37120"/>
  </r>
  <r>
    <x v="4"/>
    <x v="1"/>
    <x v="4"/>
    <n v="144"/>
    <n v="36000"/>
  </r>
  <r>
    <x v="4"/>
    <x v="1"/>
    <x v="19"/>
    <n v="550"/>
    <n v="46750"/>
  </r>
  <r>
    <x v="4"/>
    <x v="1"/>
    <x v="5"/>
    <n v="1404"/>
    <n v="112320"/>
  </r>
  <r>
    <x v="4"/>
    <x v="1"/>
    <x v="6"/>
    <n v="525"/>
    <n v="42000"/>
  </r>
  <r>
    <x v="4"/>
    <x v="1"/>
    <x v="17"/>
    <n v="138"/>
    <n v="9660"/>
  </r>
  <r>
    <x v="4"/>
    <x v="1"/>
    <x v="7"/>
    <n v="2475"/>
    <n v="297000"/>
  </r>
  <r>
    <x v="4"/>
    <x v="1"/>
    <x v="8"/>
    <n v="3468"/>
    <n v="242760"/>
  </r>
  <r>
    <x v="4"/>
    <x v="1"/>
    <x v="9"/>
    <n v="533"/>
    <n v="42640"/>
  </r>
  <r>
    <x v="4"/>
    <x v="1"/>
    <x v="10"/>
    <n v="336"/>
    <n v="26880"/>
  </r>
  <r>
    <x v="4"/>
    <x v="1"/>
    <x v="11"/>
    <n v="600"/>
    <n v="60000"/>
  </r>
  <r>
    <x v="4"/>
    <x v="1"/>
    <x v="12"/>
    <n v="1320"/>
    <n v="132000"/>
  </r>
  <r>
    <x v="4"/>
    <x v="1"/>
    <x v="13"/>
    <n v="800"/>
    <n v="64000"/>
  </r>
  <r>
    <x v="4"/>
    <x v="1"/>
    <x v="14"/>
    <n v="405"/>
    <n v="32400"/>
  </r>
  <r>
    <x v="4"/>
    <x v="2"/>
    <x v="3"/>
    <n v="123"/>
    <n v="9840"/>
  </r>
  <r>
    <x v="4"/>
    <x v="2"/>
    <x v="4"/>
    <n v="245"/>
    <n v="61250"/>
  </r>
  <r>
    <x v="4"/>
    <x v="2"/>
    <x v="19"/>
    <n v="265"/>
    <n v="22525"/>
  </r>
  <r>
    <x v="4"/>
    <x v="2"/>
    <x v="15"/>
    <n v="135"/>
    <n v="10800"/>
  </r>
  <r>
    <x v="4"/>
    <x v="2"/>
    <x v="5"/>
    <n v="147"/>
    <n v="11760"/>
  </r>
  <r>
    <x v="4"/>
    <x v="2"/>
    <x v="16"/>
    <n v="460"/>
    <n v="27600"/>
  </r>
  <r>
    <x v="4"/>
    <x v="2"/>
    <x v="17"/>
    <n v="189"/>
    <n v="13230"/>
  </r>
  <r>
    <x v="4"/>
    <x v="2"/>
    <x v="7"/>
    <n v="1748"/>
    <n v="209760"/>
  </r>
  <r>
    <x v="4"/>
    <x v="2"/>
    <x v="8"/>
    <n v="1254"/>
    <n v="87780"/>
  </r>
  <r>
    <x v="4"/>
    <x v="2"/>
    <x v="9"/>
    <n v="384"/>
    <n v="30720"/>
  </r>
  <r>
    <x v="4"/>
    <x v="2"/>
    <x v="11"/>
    <n v="702"/>
    <n v="70200"/>
  </r>
  <r>
    <x v="4"/>
    <x v="2"/>
    <x v="12"/>
    <n v="589"/>
    <n v="58900"/>
  </r>
  <r>
    <x v="4"/>
    <x v="2"/>
    <x v="13"/>
    <n v="192"/>
    <n v="15360"/>
  </r>
  <r>
    <x v="4"/>
    <x v="2"/>
    <x v="14"/>
    <n v="384"/>
    <n v="30720"/>
  </r>
  <r>
    <x v="5"/>
    <x v="0"/>
    <x v="1"/>
    <n v="312"/>
    <n v="15600"/>
  </r>
  <r>
    <x v="5"/>
    <x v="0"/>
    <x v="2"/>
    <n v="145"/>
    <n v="7250"/>
  </r>
  <r>
    <x v="5"/>
    <x v="0"/>
    <x v="3"/>
    <n v="1159"/>
    <n v="92720"/>
  </r>
  <r>
    <x v="5"/>
    <x v="0"/>
    <x v="19"/>
    <n v="162"/>
    <n v="14580"/>
  </r>
  <r>
    <x v="5"/>
    <x v="0"/>
    <x v="5"/>
    <n v="696"/>
    <n v="55680"/>
  </r>
  <r>
    <x v="5"/>
    <x v="0"/>
    <x v="6"/>
    <n v="658"/>
    <n v="52640"/>
  </r>
  <r>
    <x v="5"/>
    <x v="0"/>
    <x v="16"/>
    <n v="245"/>
    <n v="13475"/>
  </r>
  <r>
    <x v="5"/>
    <x v="0"/>
    <x v="17"/>
    <n v="81"/>
    <n v="5265"/>
  </r>
  <r>
    <x v="5"/>
    <x v="0"/>
    <x v="7"/>
    <n v="2332"/>
    <n v="268180"/>
  </r>
  <r>
    <x v="5"/>
    <x v="0"/>
    <x v="8"/>
    <n v="2379"/>
    <n v="178425"/>
  </r>
  <r>
    <x v="5"/>
    <x v="0"/>
    <x v="9"/>
    <n v="114"/>
    <n v="9690"/>
  </r>
  <r>
    <x v="5"/>
    <x v="0"/>
    <x v="10"/>
    <n v="928"/>
    <n v="74240"/>
  </r>
  <r>
    <x v="5"/>
    <x v="0"/>
    <x v="11"/>
    <n v="1344"/>
    <n v="127680"/>
  </r>
  <r>
    <x v="5"/>
    <x v="0"/>
    <x v="12"/>
    <n v="2040"/>
    <n v="214200"/>
  </r>
  <r>
    <x v="5"/>
    <x v="0"/>
    <x v="13"/>
    <n v="1550"/>
    <n v="116250"/>
  </r>
  <r>
    <x v="5"/>
    <x v="1"/>
    <x v="0"/>
    <n v="210"/>
    <n v="14700"/>
  </r>
  <r>
    <x v="5"/>
    <x v="1"/>
    <x v="1"/>
    <n v="1197"/>
    <n v="59850"/>
  </r>
  <r>
    <x v="5"/>
    <x v="1"/>
    <x v="3"/>
    <n v="510"/>
    <n v="40800"/>
  </r>
  <r>
    <x v="5"/>
    <x v="1"/>
    <x v="19"/>
    <n v="108"/>
    <n v="9720"/>
  </r>
  <r>
    <x v="5"/>
    <x v="1"/>
    <x v="15"/>
    <n v="75"/>
    <n v="5625"/>
  </r>
  <r>
    <x v="5"/>
    <x v="1"/>
    <x v="5"/>
    <n v="645"/>
    <n v="51600"/>
  </r>
  <r>
    <x v="5"/>
    <x v="1"/>
    <x v="6"/>
    <n v="488"/>
    <n v="39040"/>
  </r>
  <r>
    <x v="5"/>
    <x v="1"/>
    <x v="16"/>
    <n v="495"/>
    <n v="27225"/>
  </r>
  <r>
    <x v="5"/>
    <x v="1"/>
    <x v="17"/>
    <n v="108"/>
    <n v="7020"/>
  </r>
  <r>
    <x v="5"/>
    <x v="1"/>
    <x v="7"/>
    <n v="3015"/>
    <n v="346725"/>
  </r>
  <r>
    <x v="5"/>
    <x v="1"/>
    <x v="8"/>
    <n v="3344"/>
    <n v="250800"/>
  </r>
  <r>
    <x v="5"/>
    <x v="1"/>
    <x v="9"/>
    <n v="649"/>
    <n v="55165"/>
  </r>
  <r>
    <x v="5"/>
    <x v="1"/>
    <x v="10"/>
    <n v="456"/>
    <n v="36480"/>
  </r>
  <r>
    <x v="5"/>
    <x v="1"/>
    <x v="11"/>
    <n v="1344"/>
    <n v="127680"/>
  </r>
  <r>
    <x v="5"/>
    <x v="1"/>
    <x v="12"/>
    <n v="1332"/>
    <n v="139860"/>
  </r>
  <r>
    <x v="5"/>
    <x v="1"/>
    <x v="13"/>
    <n v="560"/>
    <n v="42000"/>
  </r>
  <r>
    <x v="5"/>
    <x v="1"/>
    <x v="14"/>
    <n v="500"/>
    <n v="37500"/>
  </r>
  <r>
    <x v="5"/>
    <x v="2"/>
    <x v="1"/>
    <n v="168"/>
    <n v="8400"/>
  </r>
  <r>
    <x v="5"/>
    <x v="2"/>
    <x v="19"/>
    <n v="125"/>
    <n v="11250"/>
  </r>
  <r>
    <x v="5"/>
    <x v="2"/>
    <x v="16"/>
    <n v="132"/>
    <n v="7260"/>
  </r>
  <r>
    <x v="5"/>
    <x v="2"/>
    <x v="7"/>
    <n v="1170"/>
    <n v="134550"/>
  </r>
  <r>
    <x v="5"/>
    <x v="2"/>
    <x v="8"/>
    <n v="925"/>
    <n v="69375"/>
  </r>
  <r>
    <x v="5"/>
    <x v="2"/>
    <x v="11"/>
    <n v="944"/>
    <n v="89680"/>
  </r>
  <r>
    <x v="5"/>
    <x v="2"/>
    <x v="12"/>
    <n v="943"/>
    <n v="99015"/>
  </r>
  <r>
    <x v="5"/>
    <x v="2"/>
    <x v="14"/>
    <n v="180"/>
    <n v="13500"/>
  </r>
  <r>
    <x v="6"/>
    <x v="0"/>
    <x v="1"/>
    <n v="305"/>
    <n v="15250"/>
  </r>
  <r>
    <x v="6"/>
    <x v="0"/>
    <x v="19"/>
    <n v="285"/>
    <n v="27075"/>
  </r>
  <r>
    <x v="6"/>
    <x v="0"/>
    <x v="6"/>
    <n v="480"/>
    <n v="40800"/>
  </r>
  <r>
    <x v="6"/>
    <x v="0"/>
    <x v="16"/>
    <n v="165"/>
    <n v="9075"/>
  </r>
  <r>
    <x v="6"/>
    <x v="0"/>
    <x v="17"/>
    <n v="230"/>
    <n v="16100"/>
  </r>
  <r>
    <x v="6"/>
    <x v="0"/>
    <x v="7"/>
    <n v="1680"/>
    <n v="201600"/>
  </r>
  <r>
    <x v="6"/>
    <x v="0"/>
    <x v="8"/>
    <n v="1666"/>
    <n v="116620"/>
  </r>
  <r>
    <x v="6"/>
    <x v="0"/>
    <x v="9"/>
    <n v="473"/>
    <n v="37840"/>
  </r>
  <r>
    <x v="6"/>
    <x v="0"/>
    <x v="10"/>
    <n v="93"/>
    <n v="7440"/>
  </r>
  <r>
    <x v="6"/>
    <x v="0"/>
    <x v="11"/>
    <n v="1276"/>
    <n v="121220"/>
  </r>
  <r>
    <x v="6"/>
    <x v="0"/>
    <x v="12"/>
    <n v="2183"/>
    <n v="229215"/>
  </r>
  <r>
    <x v="6"/>
    <x v="0"/>
    <x v="13"/>
    <n v="141"/>
    <n v="9870"/>
  </r>
  <r>
    <x v="6"/>
    <x v="0"/>
    <x v="14"/>
    <n v="111"/>
    <n v="7770"/>
  </r>
  <r>
    <x v="6"/>
    <x v="1"/>
    <x v="1"/>
    <n v="570"/>
    <n v="28500"/>
  </r>
  <r>
    <x v="6"/>
    <x v="1"/>
    <x v="3"/>
    <n v="342"/>
    <n v="27360"/>
  </r>
  <r>
    <x v="6"/>
    <x v="1"/>
    <x v="4"/>
    <n v="1020"/>
    <n v="255000"/>
  </r>
  <r>
    <x v="6"/>
    <x v="1"/>
    <x v="19"/>
    <n v="138"/>
    <n v="13110"/>
  </r>
  <r>
    <x v="6"/>
    <x v="1"/>
    <x v="15"/>
    <n v="342"/>
    <n v="27360"/>
  </r>
  <r>
    <x v="6"/>
    <x v="1"/>
    <x v="5"/>
    <n v="135"/>
    <n v="10125"/>
  </r>
  <r>
    <x v="6"/>
    <x v="1"/>
    <x v="6"/>
    <n v="336"/>
    <n v="28560"/>
  </r>
  <r>
    <x v="6"/>
    <x v="1"/>
    <x v="16"/>
    <n v="220"/>
    <n v="12100"/>
  </r>
  <r>
    <x v="6"/>
    <x v="1"/>
    <x v="17"/>
    <n v="120"/>
    <n v="8400"/>
  </r>
  <r>
    <x v="6"/>
    <x v="1"/>
    <x v="7"/>
    <n v="2745"/>
    <n v="329400"/>
  </r>
  <r>
    <x v="6"/>
    <x v="1"/>
    <x v="8"/>
    <n v="4345"/>
    <n v="304150"/>
  </r>
  <r>
    <x v="6"/>
    <x v="1"/>
    <x v="9"/>
    <n v="300"/>
    <n v="24000"/>
  </r>
  <r>
    <x v="6"/>
    <x v="1"/>
    <x v="10"/>
    <n v="156"/>
    <n v="12480"/>
  </r>
  <r>
    <x v="6"/>
    <x v="1"/>
    <x v="11"/>
    <n v="1870"/>
    <n v="177650"/>
  </r>
  <r>
    <x v="6"/>
    <x v="1"/>
    <x v="12"/>
    <n v="1566"/>
    <n v="164430"/>
  </r>
  <r>
    <x v="6"/>
    <x v="1"/>
    <x v="13"/>
    <n v="464"/>
    <n v="32480"/>
  </r>
  <r>
    <x v="6"/>
    <x v="1"/>
    <x v="14"/>
    <n v="205"/>
    <n v="14350"/>
  </r>
  <r>
    <x v="6"/>
    <x v="2"/>
    <x v="1"/>
    <n v="93"/>
    <n v="4650"/>
  </r>
  <r>
    <x v="6"/>
    <x v="2"/>
    <x v="2"/>
    <n v="87"/>
    <n v="4350"/>
  </r>
  <r>
    <x v="6"/>
    <x v="2"/>
    <x v="15"/>
    <n v="140"/>
    <n v="11200"/>
  </r>
  <r>
    <x v="6"/>
    <x v="2"/>
    <x v="5"/>
    <n v="765"/>
    <n v="57375"/>
  </r>
  <r>
    <x v="6"/>
    <x v="2"/>
    <x v="6"/>
    <n v="204"/>
    <n v="17340"/>
  </r>
  <r>
    <x v="6"/>
    <x v="2"/>
    <x v="7"/>
    <n v="2184"/>
    <n v="262080"/>
  </r>
  <r>
    <x v="6"/>
    <x v="2"/>
    <x v="8"/>
    <n v="544"/>
    <n v="38080"/>
  </r>
  <r>
    <x v="6"/>
    <x v="2"/>
    <x v="10"/>
    <n v="507"/>
    <n v="40560"/>
  </r>
  <r>
    <x v="6"/>
    <x v="2"/>
    <x v="11"/>
    <n v="336"/>
    <n v="31920"/>
  </r>
  <r>
    <x v="6"/>
    <x v="2"/>
    <x v="12"/>
    <n v="1176"/>
    <n v="123480"/>
  </r>
  <r>
    <x v="6"/>
    <x v="2"/>
    <x v="13"/>
    <n v="532"/>
    <n v="37240"/>
  </r>
  <r>
    <x v="7"/>
    <x v="0"/>
    <x v="1"/>
    <n v="400"/>
    <n v="20000"/>
  </r>
  <r>
    <x v="7"/>
    <x v="0"/>
    <x v="4"/>
    <n v="627"/>
    <n v="159885"/>
  </r>
  <r>
    <x v="7"/>
    <x v="0"/>
    <x v="5"/>
    <n v="384"/>
    <n v="26880"/>
  </r>
  <r>
    <x v="7"/>
    <x v="0"/>
    <x v="6"/>
    <n v="222"/>
    <n v="19980"/>
  </r>
  <r>
    <x v="7"/>
    <x v="0"/>
    <x v="16"/>
    <n v="153"/>
    <n v="7650"/>
  </r>
  <r>
    <x v="7"/>
    <x v="0"/>
    <x v="7"/>
    <n v="1739"/>
    <n v="217375"/>
  </r>
  <r>
    <x v="7"/>
    <x v="0"/>
    <x v="8"/>
    <n v="2050"/>
    <n v="143500"/>
  </r>
  <r>
    <x v="7"/>
    <x v="0"/>
    <x v="9"/>
    <n v="646"/>
    <n v="54910"/>
  </r>
  <r>
    <x v="7"/>
    <x v="0"/>
    <x v="10"/>
    <n v="817"/>
    <n v="69445"/>
  </r>
  <r>
    <x v="7"/>
    <x v="0"/>
    <x v="11"/>
    <n v="1159"/>
    <n v="110105"/>
  </r>
  <r>
    <x v="7"/>
    <x v="0"/>
    <x v="12"/>
    <n v="1248"/>
    <n v="131040"/>
  </r>
  <r>
    <x v="7"/>
    <x v="0"/>
    <x v="13"/>
    <n v="1344"/>
    <n v="100800"/>
  </r>
  <r>
    <x v="7"/>
    <x v="1"/>
    <x v="1"/>
    <n v="820"/>
    <n v="41000"/>
  </r>
  <r>
    <x v="7"/>
    <x v="1"/>
    <x v="2"/>
    <n v="90"/>
    <n v="4050"/>
  </r>
  <r>
    <x v="7"/>
    <x v="1"/>
    <x v="3"/>
    <n v="126"/>
    <n v="10710"/>
  </r>
  <r>
    <x v="7"/>
    <x v="1"/>
    <x v="4"/>
    <n v="216"/>
    <n v="55080"/>
  </r>
  <r>
    <x v="7"/>
    <x v="1"/>
    <x v="19"/>
    <n v="468"/>
    <n v="42120"/>
  </r>
  <r>
    <x v="7"/>
    <x v="1"/>
    <x v="5"/>
    <n v="527"/>
    <n v="36890"/>
  </r>
  <r>
    <x v="7"/>
    <x v="1"/>
    <x v="6"/>
    <n v="183"/>
    <n v="16470"/>
  </r>
  <r>
    <x v="7"/>
    <x v="1"/>
    <x v="7"/>
    <n v="1920"/>
    <n v="240000"/>
  </r>
  <r>
    <x v="7"/>
    <x v="1"/>
    <x v="8"/>
    <n v="3621"/>
    <n v="253470"/>
  </r>
  <r>
    <x v="7"/>
    <x v="1"/>
    <x v="9"/>
    <n v="255"/>
    <n v="21675"/>
  </r>
  <r>
    <x v="7"/>
    <x v="1"/>
    <x v="10"/>
    <n v="530"/>
    <n v="45050"/>
  </r>
  <r>
    <x v="7"/>
    <x v="1"/>
    <x v="11"/>
    <n v="1666"/>
    <n v="158270"/>
  </r>
  <r>
    <x v="7"/>
    <x v="1"/>
    <x v="12"/>
    <n v="1271"/>
    <n v="133455"/>
  </r>
  <r>
    <x v="7"/>
    <x v="1"/>
    <x v="13"/>
    <n v="418"/>
    <n v="31350"/>
  </r>
  <r>
    <x v="7"/>
    <x v="1"/>
    <x v="14"/>
    <n v="170"/>
    <n v="11900"/>
  </r>
  <r>
    <x v="7"/>
    <x v="2"/>
    <x v="1"/>
    <n v="495"/>
    <n v="24750"/>
  </r>
  <r>
    <x v="7"/>
    <x v="2"/>
    <x v="15"/>
    <n v="354"/>
    <n v="26550"/>
  </r>
  <r>
    <x v="7"/>
    <x v="2"/>
    <x v="5"/>
    <n v="561"/>
    <n v="39270"/>
  </r>
  <r>
    <x v="7"/>
    <x v="2"/>
    <x v="6"/>
    <n v="90"/>
    <n v="8100"/>
  </r>
  <r>
    <x v="7"/>
    <x v="2"/>
    <x v="16"/>
    <n v="561"/>
    <n v="28050"/>
  </r>
  <r>
    <x v="7"/>
    <x v="2"/>
    <x v="7"/>
    <n v="1120"/>
    <n v="140000"/>
  </r>
  <r>
    <x v="7"/>
    <x v="2"/>
    <x v="8"/>
    <n v="2520"/>
    <n v="176400"/>
  </r>
  <r>
    <x v="7"/>
    <x v="2"/>
    <x v="10"/>
    <n v="336"/>
    <n v="28560"/>
  </r>
  <r>
    <x v="7"/>
    <x v="2"/>
    <x v="11"/>
    <n v="41"/>
    <n v="3895"/>
  </r>
  <r>
    <x v="7"/>
    <x v="2"/>
    <x v="12"/>
    <n v="1500"/>
    <n v="157500"/>
  </r>
  <r>
    <x v="7"/>
    <x v="2"/>
    <x v="13"/>
    <n v="525"/>
    <n v="39375"/>
  </r>
  <r>
    <x v="8"/>
    <x v="0"/>
    <x v="0"/>
    <n v="270"/>
    <n v="18900"/>
  </r>
  <r>
    <x v="8"/>
    <x v="0"/>
    <x v="1"/>
    <n v="117"/>
    <n v="5850"/>
  </r>
  <r>
    <x v="8"/>
    <x v="0"/>
    <x v="3"/>
    <n v="295"/>
    <n v="26550"/>
  </r>
  <r>
    <x v="8"/>
    <x v="0"/>
    <x v="5"/>
    <n v="364"/>
    <n v="23660"/>
  </r>
  <r>
    <x v="8"/>
    <x v="0"/>
    <x v="6"/>
    <n v="660"/>
    <n v="56100"/>
  </r>
  <r>
    <x v="8"/>
    <x v="0"/>
    <x v="16"/>
    <n v="27"/>
    <n v="1485"/>
  </r>
  <r>
    <x v="8"/>
    <x v="0"/>
    <x v="7"/>
    <n v="1701"/>
    <n v="204120"/>
  </r>
  <r>
    <x v="8"/>
    <x v="0"/>
    <x v="8"/>
    <n v="2150"/>
    <n v="161250"/>
  </r>
  <r>
    <x v="8"/>
    <x v="0"/>
    <x v="9"/>
    <n v="117"/>
    <n v="9360"/>
  </r>
  <r>
    <x v="8"/>
    <x v="0"/>
    <x v="10"/>
    <n v="490"/>
    <n v="39200"/>
  </r>
  <r>
    <x v="8"/>
    <x v="0"/>
    <x v="11"/>
    <n v="1575"/>
    <n v="157500"/>
  </r>
  <r>
    <x v="8"/>
    <x v="0"/>
    <x v="12"/>
    <n v="1550"/>
    <n v="170500"/>
  </r>
  <r>
    <x v="8"/>
    <x v="0"/>
    <x v="13"/>
    <n v="549"/>
    <n v="38430"/>
  </r>
  <r>
    <x v="8"/>
    <x v="1"/>
    <x v="1"/>
    <n v="765"/>
    <n v="38250"/>
  </r>
  <r>
    <x v="8"/>
    <x v="1"/>
    <x v="4"/>
    <n v="39"/>
    <n v="10140"/>
  </r>
  <r>
    <x v="8"/>
    <x v="1"/>
    <x v="19"/>
    <n v="144"/>
    <n v="12240"/>
  </r>
  <r>
    <x v="8"/>
    <x v="1"/>
    <x v="15"/>
    <n v="174"/>
    <n v="12180"/>
  </r>
  <r>
    <x v="8"/>
    <x v="1"/>
    <x v="5"/>
    <n v="768"/>
    <n v="49920"/>
  </r>
  <r>
    <x v="8"/>
    <x v="1"/>
    <x v="6"/>
    <n v="78"/>
    <n v="6630"/>
  </r>
  <r>
    <x v="8"/>
    <x v="1"/>
    <x v="16"/>
    <n v="81"/>
    <n v="4455"/>
  </r>
  <r>
    <x v="8"/>
    <x v="1"/>
    <x v="17"/>
    <n v="123"/>
    <n v="8610"/>
  </r>
  <r>
    <x v="8"/>
    <x v="1"/>
    <x v="7"/>
    <n v="4015"/>
    <n v="481800"/>
  </r>
  <r>
    <x v="8"/>
    <x v="1"/>
    <x v="8"/>
    <n v="4002"/>
    <n v="300150"/>
  </r>
  <r>
    <x v="8"/>
    <x v="1"/>
    <x v="9"/>
    <n v="264"/>
    <n v="21120"/>
  </r>
  <r>
    <x v="8"/>
    <x v="1"/>
    <x v="10"/>
    <n v="448"/>
    <n v="35840"/>
  </r>
  <r>
    <x v="8"/>
    <x v="1"/>
    <x v="11"/>
    <n v="1855"/>
    <n v="185500"/>
  </r>
  <r>
    <x v="8"/>
    <x v="1"/>
    <x v="12"/>
    <n v="2400"/>
    <n v="264000"/>
  </r>
  <r>
    <x v="8"/>
    <x v="1"/>
    <x v="13"/>
    <n v="627"/>
    <n v="43890"/>
  </r>
  <r>
    <x v="8"/>
    <x v="1"/>
    <x v="18"/>
    <n v="190"/>
    <n v="19000"/>
  </r>
  <r>
    <x v="8"/>
    <x v="2"/>
    <x v="0"/>
    <n v="132"/>
    <n v="9240"/>
  </r>
  <r>
    <x v="8"/>
    <x v="2"/>
    <x v="1"/>
    <n v="129"/>
    <n v="6450"/>
  </r>
  <r>
    <x v="8"/>
    <x v="2"/>
    <x v="3"/>
    <n v="360"/>
    <n v="32400"/>
  </r>
  <r>
    <x v="8"/>
    <x v="2"/>
    <x v="4"/>
    <n v="288"/>
    <n v="74880"/>
  </r>
  <r>
    <x v="8"/>
    <x v="2"/>
    <x v="15"/>
    <n v="250"/>
    <n v="17500"/>
  </r>
  <r>
    <x v="8"/>
    <x v="2"/>
    <x v="5"/>
    <n v="225"/>
    <n v="14625"/>
  </r>
  <r>
    <x v="8"/>
    <x v="2"/>
    <x v="6"/>
    <n v="205"/>
    <n v="17425"/>
  </r>
  <r>
    <x v="8"/>
    <x v="2"/>
    <x v="7"/>
    <n v="1612"/>
    <n v="193440"/>
  </r>
  <r>
    <x v="8"/>
    <x v="2"/>
    <x v="8"/>
    <n v="650"/>
    <n v="48750"/>
  </r>
  <r>
    <x v="8"/>
    <x v="2"/>
    <x v="9"/>
    <n v="180"/>
    <n v="14400"/>
  </r>
  <r>
    <x v="8"/>
    <x v="2"/>
    <x v="10"/>
    <n v="295"/>
    <n v="23600"/>
  </r>
  <r>
    <x v="8"/>
    <x v="2"/>
    <x v="11"/>
    <n v="780"/>
    <n v="78000"/>
  </r>
  <r>
    <x v="8"/>
    <x v="2"/>
    <x v="12"/>
    <n v="1428"/>
    <n v="157080"/>
  </r>
  <r>
    <x v="9"/>
    <x v="0"/>
    <x v="0"/>
    <n v="378"/>
    <n v="26460"/>
  </r>
  <r>
    <x v="9"/>
    <x v="0"/>
    <x v="1"/>
    <n v="75"/>
    <n v="3375"/>
  </r>
  <r>
    <x v="9"/>
    <x v="0"/>
    <x v="4"/>
    <n v="344"/>
    <n v="91160"/>
  </r>
  <r>
    <x v="9"/>
    <x v="0"/>
    <x v="5"/>
    <n v="318"/>
    <n v="20670"/>
  </r>
  <r>
    <x v="9"/>
    <x v="0"/>
    <x v="6"/>
    <n v="374"/>
    <n v="33660"/>
  </r>
  <r>
    <x v="9"/>
    <x v="0"/>
    <x v="7"/>
    <n v="2596"/>
    <n v="324500"/>
  </r>
  <r>
    <x v="9"/>
    <x v="0"/>
    <x v="8"/>
    <n v="1075"/>
    <n v="86000"/>
  </r>
  <r>
    <x v="9"/>
    <x v="0"/>
    <x v="9"/>
    <n v="384"/>
    <n v="32640"/>
  </r>
  <r>
    <x v="9"/>
    <x v="0"/>
    <x v="10"/>
    <n v="340"/>
    <n v="25500"/>
  </r>
  <r>
    <x v="9"/>
    <x v="0"/>
    <x v="11"/>
    <n v="858"/>
    <n v="85800"/>
  </r>
  <r>
    <x v="9"/>
    <x v="0"/>
    <x v="12"/>
    <n v="2294"/>
    <n v="252340"/>
  </r>
  <r>
    <x v="9"/>
    <x v="0"/>
    <x v="13"/>
    <n v="165"/>
    <n v="10725"/>
  </r>
  <r>
    <x v="9"/>
    <x v="1"/>
    <x v="1"/>
    <n v="648"/>
    <n v="29160"/>
  </r>
  <r>
    <x v="9"/>
    <x v="1"/>
    <x v="2"/>
    <n v="370"/>
    <n v="20350"/>
  </r>
  <r>
    <x v="9"/>
    <x v="1"/>
    <x v="3"/>
    <n v="156"/>
    <n v="14820"/>
  </r>
  <r>
    <x v="9"/>
    <x v="1"/>
    <x v="15"/>
    <n v="208"/>
    <n v="13520"/>
  </r>
  <r>
    <x v="9"/>
    <x v="1"/>
    <x v="5"/>
    <n v="495"/>
    <n v="32175"/>
  </r>
  <r>
    <x v="9"/>
    <x v="1"/>
    <x v="6"/>
    <n v="190"/>
    <n v="17100"/>
  </r>
  <r>
    <x v="9"/>
    <x v="1"/>
    <x v="16"/>
    <n v="520"/>
    <n v="26000"/>
  </r>
  <r>
    <x v="9"/>
    <x v="1"/>
    <x v="17"/>
    <n v="287"/>
    <n v="20090"/>
  </r>
  <r>
    <x v="9"/>
    <x v="1"/>
    <x v="7"/>
    <n v="884"/>
    <n v="110500"/>
  </r>
  <r>
    <x v="9"/>
    <x v="1"/>
    <x v="8"/>
    <n v="975"/>
    <n v="78000"/>
  </r>
  <r>
    <x v="9"/>
    <x v="1"/>
    <x v="9"/>
    <n v="448"/>
    <n v="38080"/>
  </r>
  <r>
    <x v="9"/>
    <x v="1"/>
    <x v="10"/>
    <n v="320"/>
    <n v="24000"/>
  </r>
  <r>
    <x v="9"/>
    <x v="1"/>
    <x v="11"/>
    <n v="1554"/>
    <n v="155400"/>
  </r>
  <r>
    <x v="9"/>
    <x v="1"/>
    <x v="12"/>
    <n v="1378"/>
    <n v="151580"/>
  </r>
  <r>
    <x v="9"/>
    <x v="1"/>
    <x v="13"/>
    <n v="354"/>
    <n v="23010"/>
  </r>
  <r>
    <x v="9"/>
    <x v="1"/>
    <x v="14"/>
    <n v="610"/>
    <n v="45750"/>
  </r>
  <r>
    <x v="9"/>
    <x v="2"/>
    <x v="1"/>
    <n v="944"/>
    <n v="42480"/>
  </r>
  <r>
    <x v="9"/>
    <x v="2"/>
    <x v="2"/>
    <n v="174"/>
    <n v="9570"/>
  </r>
  <r>
    <x v="9"/>
    <x v="2"/>
    <x v="3"/>
    <n v="602"/>
    <n v="57190"/>
  </r>
  <r>
    <x v="9"/>
    <x v="2"/>
    <x v="19"/>
    <n v="312"/>
    <n v="28080"/>
  </r>
  <r>
    <x v="9"/>
    <x v="2"/>
    <x v="15"/>
    <n v="208"/>
    <n v="13520"/>
  </r>
  <r>
    <x v="9"/>
    <x v="2"/>
    <x v="6"/>
    <n v="123"/>
    <n v="11070"/>
  </r>
  <r>
    <x v="9"/>
    <x v="2"/>
    <x v="7"/>
    <n v="1428"/>
    <n v="178500"/>
  </r>
  <r>
    <x v="9"/>
    <x v="2"/>
    <x v="8"/>
    <n v="783"/>
    <n v="62640"/>
  </r>
  <r>
    <x v="9"/>
    <x v="2"/>
    <x v="11"/>
    <n v="290"/>
    <n v="29000"/>
  </r>
  <r>
    <x v="9"/>
    <x v="2"/>
    <x v="12"/>
    <n v="651"/>
    <n v="71610"/>
  </r>
  <r>
    <x v="9"/>
    <x v="2"/>
    <x v="13"/>
    <n v="1275"/>
    <n v="82875"/>
  </r>
  <r>
    <x v="10"/>
    <x v="0"/>
    <x v="1"/>
    <n v="550"/>
    <n v="27500"/>
  </r>
  <r>
    <x v="10"/>
    <x v="0"/>
    <x v="2"/>
    <n v="470"/>
    <n v="28200"/>
  </r>
  <r>
    <x v="10"/>
    <x v="0"/>
    <x v="3"/>
    <n v="285"/>
    <n v="27075"/>
  </r>
  <r>
    <x v="10"/>
    <x v="0"/>
    <x v="4"/>
    <n v="364"/>
    <n v="98280"/>
  </r>
  <r>
    <x v="10"/>
    <x v="0"/>
    <x v="19"/>
    <n v="190"/>
    <n v="16150"/>
  </r>
  <r>
    <x v="10"/>
    <x v="0"/>
    <x v="15"/>
    <n v="186"/>
    <n v="11160"/>
  </r>
  <r>
    <x v="10"/>
    <x v="0"/>
    <x v="5"/>
    <n v="486"/>
    <n v="31590"/>
  </r>
  <r>
    <x v="10"/>
    <x v="0"/>
    <x v="6"/>
    <n v="130"/>
    <n v="11700"/>
  </r>
  <r>
    <x v="10"/>
    <x v="0"/>
    <x v="16"/>
    <n v="540"/>
    <n v="24300"/>
  </r>
  <r>
    <x v="10"/>
    <x v="0"/>
    <x v="17"/>
    <n v="141"/>
    <n v="9165"/>
  </r>
  <r>
    <x v="10"/>
    <x v="0"/>
    <x v="7"/>
    <n v="1708"/>
    <n v="204960"/>
  </r>
  <r>
    <x v="10"/>
    <x v="0"/>
    <x v="8"/>
    <n v="2496"/>
    <n v="212160"/>
  </r>
  <r>
    <x v="10"/>
    <x v="0"/>
    <x v="9"/>
    <n v="416"/>
    <n v="37440"/>
  </r>
  <r>
    <x v="10"/>
    <x v="0"/>
    <x v="11"/>
    <n v="952"/>
    <n v="95200"/>
  </r>
  <r>
    <x v="10"/>
    <x v="0"/>
    <x v="12"/>
    <n v="1610"/>
    <n v="177100"/>
  </r>
  <r>
    <x v="10"/>
    <x v="0"/>
    <x v="13"/>
    <n v="400"/>
    <n v="26000"/>
  </r>
  <r>
    <x v="10"/>
    <x v="1"/>
    <x v="1"/>
    <n v="1692"/>
    <n v="84600"/>
  </r>
  <r>
    <x v="10"/>
    <x v="1"/>
    <x v="2"/>
    <n v="825"/>
    <n v="49500"/>
  </r>
  <r>
    <x v="10"/>
    <x v="1"/>
    <x v="3"/>
    <n v="793"/>
    <n v="75335"/>
  </r>
  <r>
    <x v="10"/>
    <x v="1"/>
    <x v="4"/>
    <n v="260"/>
    <n v="70200"/>
  </r>
  <r>
    <x v="10"/>
    <x v="1"/>
    <x v="19"/>
    <n v="290"/>
    <n v="24650"/>
  </r>
  <r>
    <x v="10"/>
    <x v="1"/>
    <x v="15"/>
    <n v="180"/>
    <n v="10800"/>
  </r>
  <r>
    <x v="10"/>
    <x v="1"/>
    <x v="5"/>
    <n v="185"/>
    <n v="12025"/>
  </r>
  <r>
    <x v="10"/>
    <x v="1"/>
    <x v="16"/>
    <n v="896"/>
    <n v="40320"/>
  </r>
  <r>
    <x v="10"/>
    <x v="1"/>
    <x v="7"/>
    <n v="3420"/>
    <n v="410400"/>
  </r>
  <r>
    <x v="10"/>
    <x v="1"/>
    <x v="8"/>
    <n v="3136"/>
    <n v="266560"/>
  </r>
  <r>
    <x v="10"/>
    <x v="1"/>
    <x v="9"/>
    <n v="615"/>
    <n v="55350"/>
  </r>
  <r>
    <x v="10"/>
    <x v="1"/>
    <x v="11"/>
    <n v="1457"/>
    <n v="145700"/>
  </r>
  <r>
    <x v="10"/>
    <x v="1"/>
    <x v="12"/>
    <n v="3750"/>
    <n v="412500"/>
  </r>
  <r>
    <x v="10"/>
    <x v="1"/>
    <x v="13"/>
    <n v="972"/>
    <n v="63180"/>
  </r>
  <r>
    <x v="10"/>
    <x v="1"/>
    <x v="14"/>
    <n v="234"/>
    <n v="16380"/>
  </r>
  <r>
    <x v="10"/>
    <x v="2"/>
    <x v="1"/>
    <n v="400"/>
    <n v="20000"/>
  </r>
  <r>
    <x v="10"/>
    <x v="2"/>
    <x v="15"/>
    <n v="75"/>
    <n v="4500"/>
  </r>
  <r>
    <x v="10"/>
    <x v="2"/>
    <x v="5"/>
    <n v="539"/>
    <n v="35035"/>
  </r>
  <r>
    <x v="10"/>
    <x v="2"/>
    <x v="6"/>
    <n v="360"/>
    <n v="32400"/>
  </r>
  <r>
    <x v="10"/>
    <x v="2"/>
    <x v="16"/>
    <n v="430"/>
    <n v="19350"/>
  </r>
  <r>
    <x v="10"/>
    <x v="2"/>
    <x v="7"/>
    <n v="840"/>
    <n v="100800"/>
  </r>
  <r>
    <x v="10"/>
    <x v="2"/>
    <x v="8"/>
    <n v="1584"/>
    <n v="134640"/>
  </r>
  <r>
    <x v="10"/>
    <x v="2"/>
    <x v="9"/>
    <n v="550"/>
    <n v="49500"/>
  </r>
  <r>
    <x v="10"/>
    <x v="2"/>
    <x v="10"/>
    <n v="145"/>
    <n v="10150"/>
  </r>
  <r>
    <x v="10"/>
    <x v="2"/>
    <x v="11"/>
    <n v="378"/>
    <n v="37800"/>
  </r>
  <r>
    <x v="10"/>
    <x v="2"/>
    <x v="12"/>
    <n v="1078"/>
    <n v="118580"/>
  </r>
  <r>
    <x v="10"/>
    <x v="2"/>
    <x v="13"/>
    <n v="378"/>
    <n v="24570"/>
  </r>
  <r>
    <x v="11"/>
    <x v="0"/>
    <x v="0"/>
    <n v="165"/>
    <n v="9900"/>
  </r>
  <r>
    <x v="11"/>
    <x v="0"/>
    <x v="1"/>
    <n v="648"/>
    <n v="35640"/>
  </r>
  <r>
    <x v="11"/>
    <x v="0"/>
    <x v="3"/>
    <n v="320"/>
    <n v="32000"/>
  </r>
  <r>
    <x v="11"/>
    <x v="0"/>
    <x v="19"/>
    <n v="162"/>
    <n v="12960"/>
  </r>
  <r>
    <x v="11"/>
    <x v="0"/>
    <x v="5"/>
    <n v="1159"/>
    <n v="81130"/>
  </r>
  <r>
    <x v="11"/>
    <x v="0"/>
    <x v="6"/>
    <n v="162"/>
    <n v="14580"/>
  </r>
  <r>
    <x v="11"/>
    <x v="0"/>
    <x v="16"/>
    <n v="296"/>
    <n v="11840"/>
  </r>
  <r>
    <x v="11"/>
    <x v="0"/>
    <x v="7"/>
    <n v="2907"/>
    <n v="363375"/>
  </r>
  <r>
    <x v="11"/>
    <x v="0"/>
    <x v="8"/>
    <n v="2686"/>
    <n v="214880"/>
  </r>
  <r>
    <x v="11"/>
    <x v="0"/>
    <x v="9"/>
    <n v="325"/>
    <n v="29250"/>
  </r>
  <r>
    <x v="11"/>
    <x v="0"/>
    <x v="11"/>
    <n v="1350"/>
    <n v="141750"/>
  </r>
  <r>
    <x v="11"/>
    <x v="0"/>
    <x v="12"/>
    <n v="2006"/>
    <n v="210630"/>
  </r>
  <r>
    <x v="11"/>
    <x v="0"/>
    <x v="13"/>
    <n v="915"/>
    <n v="64050"/>
  </r>
  <r>
    <x v="11"/>
    <x v="1"/>
    <x v="0"/>
    <n v="510"/>
    <n v="30600"/>
  </r>
  <r>
    <x v="11"/>
    <x v="1"/>
    <x v="1"/>
    <n v="532"/>
    <n v="29260"/>
  </r>
  <r>
    <x v="11"/>
    <x v="1"/>
    <x v="3"/>
    <n v="174"/>
    <n v="17400"/>
  </r>
  <r>
    <x v="11"/>
    <x v="1"/>
    <x v="4"/>
    <n v="320"/>
    <n v="88000"/>
  </r>
  <r>
    <x v="11"/>
    <x v="1"/>
    <x v="19"/>
    <n v="416"/>
    <n v="33280"/>
  </r>
  <r>
    <x v="11"/>
    <x v="1"/>
    <x v="5"/>
    <n v="874"/>
    <n v="61180"/>
  </r>
  <r>
    <x v="11"/>
    <x v="1"/>
    <x v="6"/>
    <n v="215"/>
    <n v="19350"/>
  </r>
  <r>
    <x v="11"/>
    <x v="1"/>
    <x v="16"/>
    <n v="159"/>
    <n v="6360"/>
  </r>
  <r>
    <x v="11"/>
    <x v="1"/>
    <x v="7"/>
    <n v="1665"/>
    <n v="208125"/>
  </r>
  <r>
    <x v="11"/>
    <x v="1"/>
    <x v="8"/>
    <n v="1640"/>
    <n v="131200"/>
  </r>
  <r>
    <x v="11"/>
    <x v="1"/>
    <x v="9"/>
    <n v="175"/>
    <n v="15750"/>
  </r>
  <r>
    <x v="11"/>
    <x v="1"/>
    <x v="10"/>
    <n v="901"/>
    <n v="63070"/>
  </r>
  <r>
    <x v="11"/>
    <x v="1"/>
    <x v="11"/>
    <n v="570"/>
    <n v="59850"/>
  </r>
  <r>
    <x v="11"/>
    <x v="1"/>
    <x v="12"/>
    <n v="1550"/>
    <n v="162750"/>
  </r>
  <r>
    <x v="11"/>
    <x v="1"/>
    <x v="13"/>
    <n v="1080"/>
    <n v="75600"/>
  </r>
  <r>
    <x v="11"/>
    <x v="2"/>
    <x v="0"/>
    <n v="280"/>
    <n v="16800"/>
  </r>
  <r>
    <x v="11"/>
    <x v="2"/>
    <x v="1"/>
    <n v="672"/>
    <n v="36960"/>
  </r>
  <r>
    <x v="11"/>
    <x v="2"/>
    <x v="2"/>
    <n v="84"/>
    <n v="5460"/>
  </r>
  <r>
    <x v="11"/>
    <x v="2"/>
    <x v="19"/>
    <n v="75"/>
    <n v="6000"/>
  </r>
  <r>
    <x v="11"/>
    <x v="2"/>
    <x v="15"/>
    <n v="225"/>
    <n v="12375"/>
  </r>
  <r>
    <x v="11"/>
    <x v="2"/>
    <x v="5"/>
    <n v="78"/>
    <n v="5460"/>
  </r>
  <r>
    <x v="11"/>
    <x v="2"/>
    <x v="6"/>
    <n v="273"/>
    <n v="24570"/>
  </r>
  <r>
    <x v="11"/>
    <x v="2"/>
    <x v="7"/>
    <n v="1332"/>
    <n v="166500"/>
  </r>
  <r>
    <x v="11"/>
    <x v="2"/>
    <x v="8"/>
    <n v="551"/>
    <n v="44080"/>
  </r>
  <r>
    <x v="11"/>
    <x v="2"/>
    <x v="9"/>
    <n v="300"/>
    <n v="27000"/>
  </r>
  <r>
    <x v="11"/>
    <x v="2"/>
    <x v="11"/>
    <n v="540"/>
    <n v="56700"/>
  </r>
  <r>
    <x v="11"/>
    <x v="2"/>
    <x v="12"/>
    <n v="1488"/>
    <n v="156240"/>
  </r>
  <r>
    <x v="11"/>
    <x v="2"/>
    <x v="13"/>
    <n v="1188"/>
    <n v="83160"/>
  </r>
  <r>
    <x v="11"/>
    <x v="2"/>
    <x v="14"/>
    <n v="78"/>
    <n v="50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300766-63F7-402E-80AB-8EC2203E5664}" name="Сводная таблица4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P3:Q16" firstHeaderRow="1" firstDataRow="1" firstDataCol="1" rowPageCount="1" colPageCount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>
      <items count="21">
        <item x="0"/>
        <item x="1"/>
        <item x="2"/>
        <item x="3"/>
        <item x="4"/>
        <item x="19"/>
        <item x="15"/>
        <item x="5"/>
        <item x="6"/>
        <item x="16"/>
        <item x="17"/>
        <item x="7"/>
        <item x="8"/>
        <item x="9"/>
        <item x="10"/>
        <item x="11"/>
        <item x="12"/>
        <item x="13"/>
        <item x="14"/>
        <item x="18"/>
        <item t="default"/>
      </items>
    </pivotField>
    <pivotField numFmtId="3" showAll="0"/>
    <pivotField dataField="1" numFmtId="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1" item="0" hier="-1"/>
  </pageFields>
  <dataFields count="1">
    <dataField name="Сумма по полю Сумма, руб" fld="4" baseField="0" baseItem="0" numFmtId="3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072330-CAD5-4667-A686-2D374E7CB882}" name="Сводная таблица2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L3:M9" firstHeaderRow="1" firstDataRow="1" firstDataCol="1"/>
  <pivotFields count="5"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 measureFilter="1" sortType="descending">
      <items count="21">
        <item x="0"/>
        <item x="1"/>
        <item x="2"/>
        <item x="3"/>
        <item x="4"/>
        <item x="19"/>
        <item x="15"/>
        <item x="5"/>
        <item x="6"/>
        <item x="16"/>
        <item x="17"/>
        <item x="7"/>
        <item x="8"/>
        <item x="9"/>
        <item x="10"/>
        <item x="11"/>
        <item x="12"/>
        <item x="13"/>
        <item x="14"/>
        <item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3" showAll="0"/>
    <pivotField dataField="1" numFmtId="4" showAll="0"/>
  </pivotFields>
  <rowFields count="1">
    <field x="2"/>
  </rowFields>
  <rowItems count="6">
    <i>
      <x v="11"/>
    </i>
    <i>
      <x v="16"/>
    </i>
    <i>
      <x v="12"/>
    </i>
    <i>
      <x v="15"/>
    </i>
    <i>
      <x v="4"/>
    </i>
    <i t="grand">
      <x/>
    </i>
  </rowItems>
  <colItems count="1">
    <i/>
  </colItems>
  <dataFields count="1">
    <dataField name="Сумма по полю Сумма, руб" fld="4" baseField="0" baseItem="0"/>
  </dataFields>
  <pivotTableStyleInfo name="PivotStyleMedium9" showRowHeaders="1" showColHeaders="1" showRowStripes="0" showColStripes="0" showLastColumn="1"/>
  <filters count="1">
    <filter fld="2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940BC9-072C-468C-ABD9-A81D2004B1CB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H3:H4" firstHeaderRow="1" firstDataRow="1" firstDataCol="0" rowPageCount="1" colPageCount="1"/>
  <pivotFields count="5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numFmtId="3" showAll="0"/>
    <pivotField dataField="1" numFmtId="4" showAll="0"/>
  </pivotFields>
  <rowItems count="1">
    <i/>
  </rowItems>
  <colItems count="1">
    <i/>
  </colItems>
  <pageFields count="1">
    <pageField fld="0" item="2" hier="-1"/>
  </pageFields>
  <dataFields count="1">
    <dataField name="Сумма по полю Сумма, руб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9:G29" totalsRowShown="0" headerRowDxfId="16">
  <autoFilter ref="A9:G29" xr:uid="{00000000-0009-0000-0100-000001000000}">
    <filterColumn colId="3">
      <customFilters>
        <customFilter operator="lessThan" val="150000"/>
      </customFilters>
    </filterColumn>
    <filterColumn colId="4">
      <customFilters>
        <customFilter operator="greaterThanOrEqual" val="2.5000000000000001E-2"/>
      </customFilters>
    </filterColumn>
  </autoFilter>
  <tableColumns count="7">
    <tableColumn id="1" xr3:uid="{00000000-0010-0000-0000-000001000000}" name="№ пп" dataDxfId="15">
      <calculatedColumnFormula>ROW()-ROW(Таблица1[[#Headers],[№ пп]])</calculatedColumnFormula>
    </tableColumn>
    <tableColumn id="2" xr3:uid="{00000000-0010-0000-0000-000002000000}" name="Компания" dataDxfId="14"/>
    <tableColumn id="3" xr3:uid="{00000000-0010-0000-0000-000003000000}" name="Город" dataDxfId="13"/>
    <tableColumn id="4" xr3:uid="{00000000-0010-0000-0000-000004000000}" name="Сумма ОПТ от" dataDxfId="12"/>
    <tableColumn id="5" xr3:uid="{00000000-0010-0000-0000-000005000000}" name="Размер скидки %" dataDxfId="11"/>
    <tableColumn id="6" xr3:uid="{00000000-0010-0000-0000-000006000000}" name="Бесплатная доставка" dataDxfId="10"/>
    <tableColumn id="7" xr3:uid="{F97B2443-515F-4FD2-AED1-CC7BF1D90B75}" name="Комментарий"/>
  </tableColumns>
  <tableStyleInfo name="TableStyleLight14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</sheetPr>
  <dimension ref="A1:L22"/>
  <sheetViews>
    <sheetView showGridLines="0" zoomScale="130" zoomScaleNormal="130" workbookViewId="0">
      <pane ySplit="1" topLeftCell="A5" activePane="bottomLeft" state="frozen"/>
      <selection pane="bottomLeft" activeCell="H5" sqref="H5"/>
    </sheetView>
  </sheetViews>
  <sheetFormatPr defaultRowHeight="14.4" outlineLevelRow="1" x14ac:dyDescent="0.3"/>
  <cols>
    <col min="1" max="1" width="12.6640625" customWidth="1"/>
    <col min="8" max="8" width="4.88671875" customWidth="1"/>
    <col min="10" max="10" width="14.6640625" customWidth="1"/>
    <col min="11" max="11" width="13.44140625" customWidth="1"/>
    <col min="12" max="12" width="0" hidden="1" customWidth="1"/>
  </cols>
  <sheetData>
    <row r="1" spans="1:12" ht="29.4" x14ac:dyDescent="0.4">
      <c r="A1" s="54" t="str">
        <f>REPT("Разминка! ",SUBTOTAL(102,L1:L25))</f>
        <v xml:space="preserve">Разминка! Разминка! Разминка! Разминка! Разминка! </v>
      </c>
      <c r="B1" s="49"/>
      <c r="C1" s="50"/>
      <c r="D1" s="49"/>
      <c r="E1" s="49"/>
      <c r="F1" s="49"/>
      <c r="G1" s="49"/>
      <c r="H1" s="49"/>
      <c r="I1" s="49"/>
      <c r="J1" s="49"/>
      <c r="K1" s="56" t="s">
        <v>127</v>
      </c>
    </row>
    <row r="2" spans="1:12" ht="18" x14ac:dyDescent="0.35">
      <c r="A2" s="2" t="s">
        <v>0</v>
      </c>
    </row>
    <row r="3" spans="1:12" ht="18" outlineLevel="1" x14ac:dyDescent="0.35">
      <c r="A3" s="2"/>
      <c r="B3" s="51" t="s">
        <v>122</v>
      </c>
    </row>
    <row r="4" spans="1:12" ht="21.75" customHeight="1" outlineLevel="1" x14ac:dyDescent="0.3">
      <c r="A4" s="6" t="s">
        <v>5</v>
      </c>
      <c r="B4" s="6" t="s">
        <v>6</v>
      </c>
    </row>
    <row r="5" spans="1:12" ht="16.5" customHeight="1" outlineLevel="1" x14ac:dyDescent="0.3">
      <c r="A5" s="7">
        <v>44356</v>
      </c>
      <c r="B5" s="10">
        <v>2481</v>
      </c>
      <c r="D5" s="53" t="s">
        <v>136</v>
      </c>
      <c r="E5" s="43" t="str">
        <f>IF(D5="?","Калькулятор?","")</f>
        <v>Калькулятор?</v>
      </c>
      <c r="H5" s="47" t="s">
        <v>137</v>
      </c>
    </row>
    <row r="6" spans="1:12" ht="16.5" customHeight="1" outlineLevel="1" x14ac:dyDescent="0.3">
      <c r="A6" s="7">
        <v>44357</v>
      </c>
      <c r="B6" s="10">
        <v>3328</v>
      </c>
      <c r="E6" s="43" t="str">
        <f>IF(D5="?","Щелкаем по ячейкам?","")</f>
        <v>Щелкаем по ячейкам?</v>
      </c>
      <c r="H6" s="42"/>
    </row>
    <row r="7" spans="1:12" ht="16.5" customHeight="1" outlineLevel="1" x14ac:dyDescent="0.3">
      <c r="A7" s="7">
        <v>44360</v>
      </c>
      <c r="B7" s="10">
        <v>2114</v>
      </c>
    </row>
    <row r="8" spans="1:12" ht="16.5" customHeight="1" outlineLevel="1" thickBot="1" x14ac:dyDescent="0.35">
      <c r="A8" s="7">
        <v>44362</v>
      </c>
      <c r="B8" s="48">
        <v>3339</v>
      </c>
    </row>
    <row r="9" spans="1:12" ht="16.2" outlineLevel="1" thickBot="1" x14ac:dyDescent="0.35">
      <c r="A9" s="55" t="s">
        <v>113</v>
      </c>
      <c r="B9" s="68">
        <f>SUM(B5:B8)</f>
        <v>11262</v>
      </c>
      <c r="C9" s="45" t="s">
        <v>123</v>
      </c>
      <c r="D9" s="45"/>
      <c r="E9" s="46"/>
      <c r="F9" s="46"/>
      <c r="G9" s="46"/>
      <c r="H9" s="52" t="s">
        <v>121</v>
      </c>
      <c r="L9" s="44">
        <v>1</v>
      </c>
    </row>
    <row r="10" spans="1:12" ht="18" x14ac:dyDescent="0.35">
      <c r="A10" s="2" t="s">
        <v>1</v>
      </c>
      <c r="L10" s="44"/>
    </row>
    <row r="11" spans="1:12" ht="18" outlineLevel="1" x14ac:dyDescent="0.35">
      <c r="A11" s="2"/>
      <c r="B11" s="3" t="s">
        <v>44</v>
      </c>
      <c r="L11" s="44"/>
    </row>
    <row r="12" spans="1:12" ht="21" outlineLevel="1" x14ac:dyDescent="0.4">
      <c r="A12" s="2"/>
      <c r="B12" s="5">
        <v>132</v>
      </c>
      <c r="C12" s="5">
        <v>463</v>
      </c>
      <c r="D12" s="69">
        <v>421</v>
      </c>
      <c r="E12" s="5">
        <v>273</v>
      </c>
      <c r="F12" s="5">
        <v>142</v>
      </c>
      <c r="G12" s="5">
        <v>492</v>
      </c>
      <c r="H12" s="5"/>
      <c r="L12" s="44"/>
    </row>
    <row r="13" spans="1:12" ht="21" outlineLevel="1" x14ac:dyDescent="0.4">
      <c r="A13" s="2"/>
      <c r="B13" s="5"/>
      <c r="C13" s="5"/>
      <c r="D13" s="38"/>
      <c r="E13" s="5"/>
      <c r="F13" s="5"/>
      <c r="G13" s="5"/>
      <c r="H13" s="5"/>
      <c r="L13" s="44">
        <v>1</v>
      </c>
    </row>
    <row r="14" spans="1:12" ht="18" x14ac:dyDescent="0.35">
      <c r="A14" s="2" t="s">
        <v>2</v>
      </c>
      <c r="L14" s="44"/>
    </row>
    <row r="15" spans="1:12" ht="18" outlineLevel="1" x14ac:dyDescent="0.35">
      <c r="A15" s="2"/>
      <c r="B15" s="3" t="s">
        <v>7</v>
      </c>
      <c r="L15" s="44"/>
    </row>
    <row r="16" spans="1:12" ht="18" outlineLevel="1" x14ac:dyDescent="0.35">
      <c r="A16" s="2"/>
      <c r="L16" s="44">
        <v>1</v>
      </c>
    </row>
    <row r="17" spans="1:12" ht="18" x14ac:dyDescent="0.35">
      <c r="A17" s="2" t="s">
        <v>3</v>
      </c>
      <c r="L17" s="44"/>
    </row>
    <row r="18" spans="1:12" ht="18" outlineLevel="1" x14ac:dyDescent="0.35">
      <c r="A18" s="2"/>
      <c r="B18" s="3" t="s">
        <v>14</v>
      </c>
      <c r="L18" s="44"/>
    </row>
    <row r="19" spans="1:12" ht="18" outlineLevel="1" x14ac:dyDescent="0.35">
      <c r="A19" s="2"/>
      <c r="L19" s="44">
        <v>1</v>
      </c>
    </row>
    <row r="20" spans="1:12" ht="18" x14ac:dyDescent="0.35">
      <c r="A20" s="2" t="s">
        <v>4</v>
      </c>
      <c r="L20" s="44"/>
    </row>
    <row r="21" spans="1:12" ht="18" outlineLevel="1" x14ac:dyDescent="0.35">
      <c r="B21" s="3" t="s">
        <v>91</v>
      </c>
      <c r="L21" s="44"/>
    </row>
    <row r="22" spans="1:12" outlineLevel="1" x14ac:dyDescent="0.3">
      <c r="L22" s="44">
        <v>1</v>
      </c>
    </row>
  </sheetData>
  <conditionalFormatting sqref="E5:E6">
    <cfRule type="expression" dxfId="9" priority="6">
      <formula>$H$5="Нет!"</formula>
    </cfRule>
  </conditionalFormatting>
  <conditionalFormatting sqref="A9 C9:H9">
    <cfRule type="expression" dxfId="8" priority="5">
      <formula>$H$5="Нет!"</formula>
    </cfRule>
  </conditionalFormatting>
  <conditionalFormatting sqref="A1">
    <cfRule type="expression" dxfId="7" priority="3">
      <formula>LEN($A$1)=30</formula>
    </cfRule>
    <cfRule type="expression" dxfId="6" priority="4">
      <formula>LEN($A$1)=50</formula>
    </cfRule>
  </conditionalFormatting>
  <conditionalFormatting sqref="D5">
    <cfRule type="expression" dxfId="5" priority="2">
      <formula>$H$5="Нет!"</formula>
    </cfRule>
  </conditionalFormatting>
  <conditionalFormatting sqref="K1">
    <cfRule type="expression" dxfId="4" priority="1">
      <formula>SUBTOTAL(102,$L$1:$L$25)&lt;&gt;5</formula>
    </cfRule>
  </conditionalFormatting>
  <dataValidations count="1">
    <dataValidation type="list" allowBlank="1" showInputMessage="1" showErrorMessage="1" sqref="H5" xr:uid="{00000000-0002-0000-0000-000000000000}">
      <formula1>"Да,Нет!"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9" tint="0.79998168889431442"/>
    <outlinePr summaryRight="0"/>
  </sheetPr>
  <dimension ref="A1:P69"/>
  <sheetViews>
    <sheetView zoomScale="120" zoomScaleNormal="120" workbookViewId="0">
      <pane ySplit="4" topLeftCell="A5" activePane="bottomLeft" state="frozen"/>
      <selection pane="bottomLeft" activeCell="O5" sqref="O5"/>
    </sheetView>
  </sheetViews>
  <sheetFormatPr defaultRowHeight="14.4" outlineLevelCol="1" x14ac:dyDescent="0.3"/>
  <cols>
    <col min="1" max="1" width="4" customWidth="1"/>
    <col min="2" max="2" width="21.88671875" bestFit="1" customWidth="1"/>
    <col min="3" max="3" width="13.44140625" customWidth="1"/>
    <col min="4" max="4" width="5.6640625" customWidth="1"/>
    <col min="5" max="5" width="32.33203125" customWidth="1"/>
    <col min="6" max="6" width="4.6640625" customWidth="1"/>
    <col min="8" max="8" width="9.109375"/>
    <col min="9" max="9" width="9.109375" customWidth="1" outlineLevel="1"/>
    <col min="11" max="11" width="8.6640625" bestFit="1" customWidth="1"/>
    <col min="12" max="12" width="17" customWidth="1" outlineLevel="1"/>
    <col min="14" max="14" width="8.6640625" bestFit="1" customWidth="1"/>
    <col min="15" max="15" width="20" customWidth="1" outlineLevel="1"/>
  </cols>
  <sheetData>
    <row r="1" spans="1:16" ht="39.75" customHeight="1" x14ac:dyDescent="0.3">
      <c r="B1" s="8"/>
      <c r="E1" s="35" t="s">
        <v>104</v>
      </c>
      <c r="H1" s="39" t="s">
        <v>114</v>
      </c>
      <c r="I1" s="40" t="s">
        <v>115</v>
      </c>
      <c r="J1" s="40"/>
      <c r="K1" s="39" t="s">
        <v>116</v>
      </c>
      <c r="L1" s="40" t="s">
        <v>117</v>
      </c>
      <c r="M1" s="40"/>
      <c r="N1" s="39" t="s">
        <v>118</v>
      </c>
      <c r="O1" s="40" t="s">
        <v>119</v>
      </c>
    </row>
    <row r="2" spans="1:16" ht="30.75" customHeight="1" x14ac:dyDescent="0.3">
      <c r="B2" s="8"/>
      <c r="D2" s="58" t="s">
        <v>124</v>
      </c>
      <c r="E2" s="1"/>
      <c r="G2" s="57"/>
    </row>
    <row r="3" spans="1:16" ht="19.5" customHeight="1" x14ac:dyDescent="0.3">
      <c r="B3" s="26" t="s">
        <v>95</v>
      </c>
      <c r="C3" s="25"/>
      <c r="E3" s="27" t="s">
        <v>96</v>
      </c>
    </row>
    <row r="4" spans="1:16" ht="15" customHeight="1" x14ac:dyDescent="0.3">
      <c r="B4" t="s">
        <v>42</v>
      </c>
      <c r="C4" t="s">
        <v>5</v>
      </c>
    </row>
    <row r="5" spans="1:16" x14ac:dyDescent="0.3">
      <c r="A5">
        <f>IF(B5="","",COUNTA($B$5:B5))</f>
        <v>1</v>
      </c>
      <c r="B5" t="s">
        <v>8</v>
      </c>
      <c r="E5" s="28" t="s">
        <v>8</v>
      </c>
      <c r="H5" t="s">
        <v>8</v>
      </c>
      <c r="K5" t="s">
        <v>8</v>
      </c>
      <c r="N5">
        <v>1</v>
      </c>
      <c r="O5" t="str">
        <f>IFERROR(VLOOKUP(N5,$A$5:$B$69,2,0),"")</f>
        <v>Парковые розы</v>
      </c>
      <c r="P5" t="str">
        <f t="shared" ref="P5:P20" si="0">INDEX($B$5:$B$69,MATCH(N5,$A$5:$A$69,0),1)</f>
        <v>Парковые розы</v>
      </c>
    </row>
    <row r="6" spans="1:16" x14ac:dyDescent="0.3">
      <c r="A6" t="str">
        <f>IF(B6="","",COUNTA($B$5:B6))</f>
        <v/>
      </c>
      <c r="C6" s="9">
        <v>44338</v>
      </c>
      <c r="D6" s="9"/>
      <c r="E6" s="28" t="s">
        <v>9</v>
      </c>
      <c r="H6" t="s">
        <v>9</v>
      </c>
      <c r="K6" t="s">
        <v>9</v>
      </c>
      <c r="N6">
        <v>2</v>
      </c>
      <c r="O6" t="str">
        <f t="shared" ref="O6:O20" si="1">IFERROR(VLOOKUP(N6,$A$5:$B$69,2,0),"")</f>
        <v>Ремонтантная роза</v>
      </c>
      <c r="P6" t="str">
        <f t="shared" si="0"/>
        <v>Ремонтантная роза</v>
      </c>
    </row>
    <row r="7" spans="1:16" x14ac:dyDescent="0.3">
      <c r="A7" t="str">
        <f>IF(B7="","",COUNTA($B$5:B7))</f>
        <v/>
      </c>
      <c r="C7" s="9">
        <v>44340</v>
      </c>
      <c r="D7" s="9"/>
      <c r="E7" s="28" t="s">
        <v>10</v>
      </c>
      <c r="H7" t="s">
        <v>10</v>
      </c>
      <c r="K7" t="s">
        <v>10</v>
      </c>
      <c r="N7">
        <v>3</v>
      </c>
      <c r="O7" t="str">
        <f t="shared" si="1"/>
        <v>Чайно-гибридная роза</v>
      </c>
      <c r="P7" t="str">
        <f t="shared" si="0"/>
        <v>Чайно-гибридная роза</v>
      </c>
    </row>
    <row r="8" spans="1:16" x14ac:dyDescent="0.3">
      <c r="A8" t="str">
        <f>IF(B8="","",COUNTA($B$5:B8))</f>
        <v/>
      </c>
      <c r="C8" s="9">
        <v>44342</v>
      </c>
      <c r="D8" s="9"/>
      <c r="E8" s="28" t="s">
        <v>105</v>
      </c>
      <c r="H8" t="s">
        <v>105</v>
      </c>
      <c r="K8" t="s">
        <v>105</v>
      </c>
      <c r="N8">
        <v>4</v>
      </c>
      <c r="O8" t="str">
        <f t="shared" si="1"/>
        <v>Полиантовая роза Fairyland</v>
      </c>
      <c r="P8" t="str">
        <f t="shared" si="0"/>
        <v>Полиантовая роза Fairyland</v>
      </c>
    </row>
    <row r="9" spans="1:16" x14ac:dyDescent="0.3">
      <c r="A9">
        <f>IF(B9="","",COUNTA($B$5:B9))</f>
        <v>2</v>
      </c>
      <c r="B9" t="s">
        <v>9</v>
      </c>
      <c r="C9" s="9"/>
      <c r="E9" s="28" t="s">
        <v>106</v>
      </c>
      <c r="H9" t="s">
        <v>106</v>
      </c>
      <c r="K9" t="s">
        <v>106</v>
      </c>
      <c r="N9">
        <v>5</v>
      </c>
      <c r="O9" t="str">
        <f t="shared" si="1"/>
        <v>Полиантовая роза Harlayalong</v>
      </c>
      <c r="P9" t="str">
        <f t="shared" si="0"/>
        <v>Полиантовая роза Harlayalong</v>
      </c>
    </row>
    <row r="10" spans="1:16" x14ac:dyDescent="0.3">
      <c r="A10" t="str">
        <f>IF(B10="","",COUNTA($B$5:B10))</f>
        <v/>
      </c>
      <c r="C10" s="9">
        <v>44337</v>
      </c>
      <c r="D10" s="9"/>
      <c r="E10" s="28" t="s">
        <v>107</v>
      </c>
      <c r="H10" t="s">
        <v>107</v>
      </c>
      <c r="K10" t="s">
        <v>107</v>
      </c>
      <c r="N10">
        <v>6</v>
      </c>
      <c r="O10" t="str">
        <f t="shared" si="1"/>
        <v>Полиантовая роза Lady Reading</v>
      </c>
      <c r="P10" t="str">
        <f t="shared" si="0"/>
        <v>Полиантовая роза Lady Reading</v>
      </c>
    </row>
    <row r="11" spans="1:16" x14ac:dyDescent="0.3">
      <c r="A11" t="str">
        <f>IF(B11="","",COUNTA($B$5:B11))</f>
        <v/>
      </c>
      <c r="C11" s="9">
        <v>44339</v>
      </c>
      <c r="D11" s="9"/>
      <c r="E11" s="28" t="s">
        <v>108</v>
      </c>
      <c r="H11" t="s">
        <v>108</v>
      </c>
      <c r="K11" t="s">
        <v>108</v>
      </c>
      <c r="N11">
        <v>7</v>
      </c>
      <c r="O11" t="str">
        <f t="shared" si="1"/>
        <v>Полиантовая роза Marjorie Fair</v>
      </c>
      <c r="P11" t="str">
        <f t="shared" si="0"/>
        <v>Полиантовая роза Marjorie Fair</v>
      </c>
    </row>
    <row r="12" spans="1:16" x14ac:dyDescent="0.3">
      <c r="A12" t="str">
        <f>IF(B12="","",COUNTA($B$5:B12))</f>
        <v/>
      </c>
      <c r="C12" s="9">
        <v>44340</v>
      </c>
      <c r="D12" s="9"/>
      <c r="E12" s="28" t="s">
        <v>109</v>
      </c>
      <c r="H12" t="s">
        <v>109</v>
      </c>
      <c r="K12" t="s">
        <v>109</v>
      </c>
      <c r="N12">
        <v>8</v>
      </c>
      <c r="O12" t="str">
        <f t="shared" si="1"/>
        <v>Роза Mevrouw Nathalie Nypels</v>
      </c>
      <c r="P12" t="str">
        <f t="shared" si="0"/>
        <v>Роза Mevrouw Nathalie Nypels</v>
      </c>
    </row>
    <row r="13" spans="1:16" x14ac:dyDescent="0.3">
      <c r="A13" t="str">
        <f>IF(B13="","",COUNTA($B$5:B13))</f>
        <v/>
      </c>
      <c r="C13" s="9">
        <v>44341</v>
      </c>
      <c r="D13" s="9"/>
      <c r="E13" s="28" t="s">
        <v>110</v>
      </c>
      <c r="H13" t="s">
        <v>110</v>
      </c>
      <c r="K13" t="s">
        <v>110</v>
      </c>
      <c r="N13">
        <v>9</v>
      </c>
      <c r="O13" t="str">
        <f t="shared" si="1"/>
        <v>Полиантовая роза The Fairy</v>
      </c>
      <c r="P13" t="str">
        <f t="shared" si="0"/>
        <v>Полиантовая роза The Fairy</v>
      </c>
    </row>
    <row r="14" spans="1:16" x14ac:dyDescent="0.3">
      <c r="A14" t="str">
        <f>IF(B14="","",COUNTA($B$5:B14))</f>
        <v/>
      </c>
      <c r="C14" s="9">
        <v>44343</v>
      </c>
      <c r="D14" s="9"/>
      <c r="E14" s="28" t="s">
        <v>111</v>
      </c>
      <c r="H14" t="s">
        <v>111</v>
      </c>
      <c r="K14" t="s">
        <v>111</v>
      </c>
      <c r="N14">
        <v>10</v>
      </c>
      <c r="O14" t="str">
        <f t="shared" si="1"/>
        <v>Полиантовая роза Yesterday</v>
      </c>
      <c r="P14" t="str">
        <f t="shared" si="0"/>
        <v>Полиантовая роза Yesterday</v>
      </c>
    </row>
    <row r="15" spans="1:16" x14ac:dyDescent="0.3">
      <c r="A15">
        <f>IF(B15="","",COUNTA($B$5:B15))</f>
        <v>3</v>
      </c>
      <c r="B15" t="s">
        <v>10</v>
      </c>
      <c r="C15" s="9"/>
      <c r="E15" s="28" t="s">
        <v>112</v>
      </c>
      <c r="H15" t="s">
        <v>112</v>
      </c>
      <c r="K15" t="s">
        <v>112</v>
      </c>
      <c r="N15">
        <v>11</v>
      </c>
      <c r="O15" t="str">
        <f t="shared" si="1"/>
        <v>Роза Yvonne Rabier</v>
      </c>
      <c r="P15" t="str">
        <f t="shared" si="0"/>
        <v>Роза Yvonne Rabier</v>
      </c>
    </row>
    <row r="16" spans="1:16" x14ac:dyDescent="0.3">
      <c r="A16" t="str">
        <f>IF(B16="","",COUNTA($B$5:B16))</f>
        <v/>
      </c>
      <c r="C16" s="9">
        <v>44337</v>
      </c>
      <c r="D16" s="9"/>
      <c r="E16" s="28" t="s">
        <v>11</v>
      </c>
      <c r="H16" t="s">
        <v>11</v>
      </c>
      <c r="K16" t="s">
        <v>11</v>
      </c>
      <c r="N16">
        <v>12</v>
      </c>
      <c r="O16" t="str">
        <f t="shared" si="1"/>
        <v>Миниатюрная роза</v>
      </c>
      <c r="P16" t="str">
        <f t="shared" si="0"/>
        <v>Миниатюрная роза</v>
      </c>
    </row>
    <row r="17" spans="1:16" x14ac:dyDescent="0.3">
      <c r="A17" t="str">
        <f>IF(B17="","",COUNTA($B$5:B17))</f>
        <v/>
      </c>
      <c r="C17" s="9">
        <v>44338</v>
      </c>
      <c r="D17" s="9"/>
      <c r="E17" s="28" t="s">
        <v>12</v>
      </c>
      <c r="H17" t="s">
        <v>12</v>
      </c>
      <c r="K17" t="s">
        <v>12</v>
      </c>
      <c r="N17">
        <v>13</v>
      </c>
      <c r="O17" t="str">
        <f t="shared" si="1"/>
        <v>Почвопокровная роза</v>
      </c>
      <c r="P17" t="str">
        <f t="shared" si="0"/>
        <v>Почвопокровная роза</v>
      </c>
    </row>
    <row r="18" spans="1:16" x14ac:dyDescent="0.3">
      <c r="A18" t="str">
        <f>IF(B18="","",COUNTA($B$5:B18))</f>
        <v/>
      </c>
      <c r="C18" s="9">
        <v>44339</v>
      </c>
      <c r="D18" s="9"/>
      <c r="E18" s="28" t="s">
        <v>13</v>
      </c>
      <c r="H18" t="s">
        <v>13</v>
      </c>
      <c r="K18" t="s">
        <v>13</v>
      </c>
      <c r="N18">
        <v>14</v>
      </c>
      <c r="O18" t="str">
        <f t="shared" si="1"/>
        <v>Плетистая роза</v>
      </c>
      <c r="P18" t="str">
        <f t="shared" si="0"/>
        <v>Плетистая роза</v>
      </c>
    </row>
    <row r="19" spans="1:16" x14ac:dyDescent="0.3">
      <c r="A19" t="str">
        <f>IF(B19="","",COUNTA($B$5:B19))</f>
        <v/>
      </c>
      <c r="C19" s="9">
        <v>44340</v>
      </c>
      <c r="D19" s="9"/>
      <c r="N19">
        <v>15</v>
      </c>
      <c r="O19" t="str">
        <f t="shared" si="1"/>
        <v>Золотая роза</v>
      </c>
      <c r="P19" t="str">
        <f t="shared" si="0"/>
        <v>Золотая роза</v>
      </c>
    </row>
    <row r="20" spans="1:16" x14ac:dyDescent="0.3">
      <c r="A20" t="str">
        <f>IF(B20="","",COUNTA($B$5:B20))</f>
        <v/>
      </c>
      <c r="C20" s="9">
        <v>44342</v>
      </c>
      <c r="D20" s="9"/>
      <c r="N20">
        <v>16</v>
      </c>
      <c r="O20" t="str">
        <f t="shared" si="1"/>
        <v/>
      </c>
      <c r="P20" t="e">
        <f t="shared" si="0"/>
        <v>#N/A</v>
      </c>
    </row>
    <row r="21" spans="1:16" x14ac:dyDescent="0.3">
      <c r="A21" t="str">
        <f>IF(B21="","",COUNTA($B$5:B21))</f>
        <v/>
      </c>
      <c r="C21" s="9">
        <v>44344</v>
      </c>
      <c r="D21" s="9"/>
    </row>
    <row r="22" spans="1:16" x14ac:dyDescent="0.3">
      <c r="A22">
        <f>IF(B22="","",COUNTA($B$5:B22))</f>
        <v>4</v>
      </c>
      <c r="B22" t="s">
        <v>105</v>
      </c>
      <c r="C22" s="9"/>
    </row>
    <row r="23" spans="1:16" x14ac:dyDescent="0.3">
      <c r="A23" t="str">
        <f>IF(B23="","",COUNTA($B$5:B23))</f>
        <v/>
      </c>
      <c r="C23" s="9">
        <v>44337</v>
      </c>
      <c r="D23" s="9"/>
    </row>
    <row r="24" spans="1:16" x14ac:dyDescent="0.3">
      <c r="A24" t="str">
        <f>IF(B24="","",COUNTA($B$5:B24))</f>
        <v/>
      </c>
      <c r="C24" s="9">
        <v>44339</v>
      </c>
    </row>
    <row r="25" spans="1:16" x14ac:dyDescent="0.3">
      <c r="A25">
        <f>IF(B25="","",COUNTA($B$5:B25))</f>
        <v>5</v>
      </c>
      <c r="B25" t="s">
        <v>106</v>
      </c>
      <c r="C25" s="9"/>
      <c r="D25" s="9"/>
    </row>
    <row r="26" spans="1:16" x14ac:dyDescent="0.3">
      <c r="A26" t="str">
        <f>IF(B26="","",COUNTA($B$5:B26))</f>
        <v/>
      </c>
      <c r="C26" s="9">
        <v>44343</v>
      </c>
      <c r="D26" s="9"/>
    </row>
    <row r="27" spans="1:16" x14ac:dyDescent="0.3">
      <c r="A27" t="str">
        <f>IF(B27="","",COUNTA($B$5:B27))</f>
        <v/>
      </c>
      <c r="C27" s="9">
        <v>44344</v>
      </c>
    </row>
    <row r="28" spans="1:16" x14ac:dyDescent="0.3">
      <c r="A28" t="str">
        <f>IF(B28="","",COUNTA($B$5:B28))</f>
        <v/>
      </c>
      <c r="C28" s="9">
        <v>44345</v>
      </c>
      <c r="D28" s="9"/>
    </row>
    <row r="29" spans="1:16" x14ac:dyDescent="0.3">
      <c r="A29" t="str">
        <f>IF(B29="","",COUNTA($B$5:B29))</f>
        <v/>
      </c>
      <c r="C29" s="9">
        <v>44346</v>
      </c>
      <c r="D29" s="9"/>
    </row>
    <row r="30" spans="1:16" x14ac:dyDescent="0.3">
      <c r="A30">
        <f>IF(B30="","",COUNTA($B$5:B30))</f>
        <v>6</v>
      </c>
      <c r="B30" t="s">
        <v>107</v>
      </c>
      <c r="C30" s="9"/>
      <c r="D30" s="9"/>
    </row>
    <row r="31" spans="1:16" x14ac:dyDescent="0.3">
      <c r="A31" t="str">
        <f>IF(B31="","",COUNTA($B$5:B31))</f>
        <v/>
      </c>
      <c r="C31" s="9">
        <v>44337</v>
      </c>
    </row>
    <row r="32" spans="1:16" x14ac:dyDescent="0.3">
      <c r="A32" t="str">
        <f>IF(B32="","",COUNTA($B$5:B32))</f>
        <v/>
      </c>
      <c r="C32" s="9">
        <v>44338</v>
      </c>
      <c r="D32" s="9"/>
    </row>
    <row r="33" spans="1:4" x14ac:dyDescent="0.3">
      <c r="A33" t="str">
        <f>IF(B33="","",COUNTA($B$5:B33))</f>
        <v/>
      </c>
      <c r="C33" s="9">
        <v>44339</v>
      </c>
      <c r="D33" s="9"/>
    </row>
    <row r="34" spans="1:4" x14ac:dyDescent="0.3">
      <c r="A34">
        <f>IF(B34="","",COUNTA($B$5:B34))</f>
        <v>7</v>
      </c>
      <c r="B34" t="s">
        <v>108</v>
      </c>
      <c r="C34" s="9"/>
      <c r="D34" s="9"/>
    </row>
    <row r="35" spans="1:4" x14ac:dyDescent="0.3">
      <c r="A35" t="str">
        <f>IF(B35="","",COUNTA($B$5:B35))</f>
        <v/>
      </c>
      <c r="C35" s="9">
        <v>44337</v>
      </c>
      <c r="D35" s="9"/>
    </row>
    <row r="36" spans="1:4" x14ac:dyDescent="0.3">
      <c r="A36" t="str">
        <f>IF(B36="","",COUNTA($B$5:B36))</f>
        <v/>
      </c>
      <c r="C36" s="9">
        <v>44338</v>
      </c>
      <c r="D36" s="9"/>
    </row>
    <row r="37" spans="1:4" x14ac:dyDescent="0.3">
      <c r="A37" t="str">
        <f>IF(B37="","",COUNTA($B$5:B37))</f>
        <v/>
      </c>
      <c r="C37" s="9">
        <v>44339</v>
      </c>
      <c r="D37" s="9"/>
    </row>
    <row r="38" spans="1:4" x14ac:dyDescent="0.3">
      <c r="A38" t="str">
        <f>IF(B38="","",COUNTA($B$5:B38))</f>
        <v/>
      </c>
      <c r="C38" s="9">
        <v>44340</v>
      </c>
    </row>
    <row r="39" spans="1:4" x14ac:dyDescent="0.3">
      <c r="A39" t="str">
        <f>IF(B39="","",COUNTA($B$5:B39))</f>
        <v/>
      </c>
      <c r="C39" s="9">
        <v>44341</v>
      </c>
    </row>
    <row r="40" spans="1:4" x14ac:dyDescent="0.3">
      <c r="A40">
        <f>IF(B40="","",COUNTA($B$5:B40))</f>
        <v>8</v>
      </c>
      <c r="B40" t="s">
        <v>109</v>
      </c>
      <c r="C40" s="9"/>
    </row>
    <row r="41" spans="1:4" x14ac:dyDescent="0.3">
      <c r="A41" t="str">
        <f>IF(B41="","",COUNTA($B$5:B41))</f>
        <v/>
      </c>
      <c r="C41" s="9">
        <v>44339</v>
      </c>
    </row>
    <row r="42" spans="1:4" x14ac:dyDescent="0.3">
      <c r="A42" t="str">
        <f>IF(B42="","",COUNTA($B$5:B42))</f>
        <v/>
      </c>
      <c r="C42" s="9">
        <v>44340</v>
      </c>
    </row>
    <row r="43" spans="1:4" x14ac:dyDescent="0.3">
      <c r="A43" t="str">
        <f>IF(B43="","",COUNTA($B$5:B43))</f>
        <v/>
      </c>
      <c r="C43" s="9">
        <v>44341</v>
      </c>
    </row>
    <row r="44" spans="1:4" x14ac:dyDescent="0.3">
      <c r="A44">
        <f>IF(B44="","",COUNTA($B$5:B44))</f>
        <v>9</v>
      </c>
      <c r="B44" t="s">
        <v>110</v>
      </c>
      <c r="C44" s="9"/>
    </row>
    <row r="45" spans="1:4" x14ac:dyDescent="0.3">
      <c r="A45" t="str">
        <f>IF(B45="","",COUNTA($B$5:B45))</f>
        <v/>
      </c>
      <c r="C45" s="9">
        <v>44341</v>
      </c>
    </row>
    <row r="46" spans="1:4" x14ac:dyDescent="0.3">
      <c r="A46" t="str">
        <f>IF(B46="","",COUNTA($B$5:B46))</f>
        <v/>
      </c>
      <c r="C46" s="9">
        <v>44342</v>
      </c>
    </row>
    <row r="47" spans="1:4" x14ac:dyDescent="0.3">
      <c r="A47">
        <f>IF(B47="","",COUNTA($B$5:B47))</f>
        <v>10</v>
      </c>
      <c r="B47" t="s">
        <v>111</v>
      </c>
      <c r="C47" s="9"/>
    </row>
    <row r="48" spans="1:4" x14ac:dyDescent="0.3">
      <c r="A48" t="str">
        <f>IF(B48="","",COUNTA($B$5:B48))</f>
        <v/>
      </c>
      <c r="C48" s="9">
        <v>44340</v>
      </c>
    </row>
    <row r="49" spans="1:3" x14ac:dyDescent="0.3">
      <c r="A49" t="str">
        <f>IF(B49="","",COUNTA($B$5:B49))</f>
        <v/>
      </c>
      <c r="C49" s="9">
        <v>44341</v>
      </c>
    </row>
    <row r="50" spans="1:3" x14ac:dyDescent="0.3">
      <c r="A50" t="str">
        <f>IF(B50="","",COUNTA($B$5:B50))</f>
        <v/>
      </c>
      <c r="C50" s="9">
        <v>44342</v>
      </c>
    </row>
    <row r="51" spans="1:3" x14ac:dyDescent="0.3">
      <c r="A51">
        <f>IF(B51="","",COUNTA($B$5:B51))</f>
        <v>11</v>
      </c>
      <c r="B51" t="s">
        <v>112</v>
      </c>
      <c r="C51" s="9"/>
    </row>
    <row r="52" spans="1:3" x14ac:dyDescent="0.3">
      <c r="A52" t="str">
        <f>IF(B52="","",COUNTA($B$5:B52))</f>
        <v/>
      </c>
      <c r="C52" s="9">
        <v>44339</v>
      </c>
    </row>
    <row r="53" spans="1:3" x14ac:dyDescent="0.3">
      <c r="A53" t="str">
        <f>IF(B53="","",COUNTA($B$5:B53))</f>
        <v/>
      </c>
      <c r="C53" s="9">
        <v>44340</v>
      </c>
    </row>
    <row r="54" spans="1:3" x14ac:dyDescent="0.3">
      <c r="A54" t="str">
        <f>IF(B54="","",COUNTA($B$5:B54))</f>
        <v/>
      </c>
      <c r="C54" s="9">
        <v>44341</v>
      </c>
    </row>
    <row r="55" spans="1:3" x14ac:dyDescent="0.3">
      <c r="A55" t="str">
        <f>IF(B55="","",COUNTA($B$5:B55))</f>
        <v/>
      </c>
      <c r="C55" s="9">
        <v>44342</v>
      </c>
    </row>
    <row r="56" spans="1:3" x14ac:dyDescent="0.3">
      <c r="A56">
        <f>IF(B56="","",COUNTA($B$5:B56))</f>
        <v>12</v>
      </c>
      <c r="B56" t="s">
        <v>11</v>
      </c>
      <c r="C56" s="9"/>
    </row>
    <row r="57" spans="1:3" x14ac:dyDescent="0.3">
      <c r="A57" t="str">
        <f>IF(B57="","",COUNTA($B$5:B57))</f>
        <v/>
      </c>
      <c r="C57" s="9">
        <v>44337</v>
      </c>
    </row>
    <row r="58" spans="1:3" x14ac:dyDescent="0.3">
      <c r="A58" t="str">
        <f>IF(B58="","",COUNTA($B$5:B58))</f>
        <v/>
      </c>
      <c r="C58" s="9">
        <v>44339</v>
      </c>
    </row>
    <row r="59" spans="1:3" x14ac:dyDescent="0.3">
      <c r="A59">
        <f>IF(B59="","",COUNTA($B$5:B59))</f>
        <v>13</v>
      </c>
      <c r="B59" t="s">
        <v>12</v>
      </c>
      <c r="C59" s="9"/>
    </row>
    <row r="60" spans="1:3" x14ac:dyDescent="0.3">
      <c r="A60" t="str">
        <f>IF(B60="","",COUNTA($B$5:B60))</f>
        <v/>
      </c>
      <c r="C60" s="9">
        <v>44338</v>
      </c>
    </row>
    <row r="61" spans="1:3" x14ac:dyDescent="0.3">
      <c r="A61" t="str">
        <f>IF(B61="","",COUNTA($B$5:B61))</f>
        <v/>
      </c>
      <c r="C61" s="9">
        <v>44339</v>
      </c>
    </row>
    <row r="62" spans="1:3" x14ac:dyDescent="0.3">
      <c r="A62" t="str">
        <f>IF(B62="","",COUNTA($B$5:B62))</f>
        <v/>
      </c>
      <c r="C62" s="9">
        <v>44340</v>
      </c>
    </row>
    <row r="63" spans="1:3" x14ac:dyDescent="0.3">
      <c r="A63">
        <f>IF(B63="","",COUNTA($B$5:B63))</f>
        <v>14</v>
      </c>
      <c r="B63" t="s">
        <v>13</v>
      </c>
      <c r="C63" s="9"/>
    </row>
    <row r="64" spans="1:3" x14ac:dyDescent="0.3">
      <c r="A64" t="str">
        <f>IF(B64="","",COUNTA($B$5:B64))</f>
        <v/>
      </c>
      <c r="C64" s="9">
        <v>44338</v>
      </c>
    </row>
    <row r="65" spans="1:3" x14ac:dyDescent="0.3">
      <c r="A65" t="str">
        <f>IF(B65="","",COUNTA($B$5:B65))</f>
        <v/>
      </c>
      <c r="C65" s="9">
        <v>44339</v>
      </c>
    </row>
    <row r="66" spans="1:3" x14ac:dyDescent="0.3">
      <c r="A66" t="str">
        <f>IF(B66="","",COUNTA($B$5:B66))</f>
        <v/>
      </c>
      <c r="C66" s="9">
        <v>44341</v>
      </c>
    </row>
    <row r="67" spans="1:3" x14ac:dyDescent="0.3">
      <c r="A67" t="str">
        <f>IF(B67="","",COUNTA($B$5:B67))</f>
        <v/>
      </c>
      <c r="C67" s="9">
        <v>44343</v>
      </c>
    </row>
    <row r="68" spans="1:3" x14ac:dyDescent="0.3">
      <c r="A68">
        <f>IF(B68="","",COUNTA($B$5:B68))</f>
        <v>15</v>
      </c>
      <c r="B68" t="s">
        <v>138</v>
      </c>
      <c r="C68" s="9">
        <v>44345</v>
      </c>
    </row>
    <row r="69" spans="1:3" x14ac:dyDescent="0.3">
      <c r="A69" t="str">
        <f>IF(B69="","",COUNTA($B$5:B69))</f>
        <v/>
      </c>
      <c r="C69" s="9">
        <v>44347</v>
      </c>
    </row>
  </sheetData>
  <autoFilter ref="B4:C69" xr:uid="{7A1A3A2B-F98B-49A5-AA68-96825110E54B}"/>
  <conditionalFormatting sqref="B5:C69">
    <cfRule type="expression" dxfId="3" priority="2">
      <formula>LEN(B5)&gt;0</formula>
    </cfRule>
  </conditionalFormatting>
  <conditionalFormatting sqref="D2">
    <cfRule type="expression" dxfId="2" priority="1">
      <formula>AND(CELL("ширина",$I$1)&gt;0,CELL("ширина",$L$1)&gt;0,CELL("ширина",$O$1)&gt;0)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6" tint="0.59999389629810485"/>
    <outlinePr summaryBelow="0"/>
  </sheetPr>
  <dimension ref="A1:G29"/>
  <sheetViews>
    <sheetView zoomScale="120" zoomScaleNormal="120" workbookViewId="0">
      <pane ySplit="9" topLeftCell="A10" activePane="bottomLeft" state="frozen"/>
      <selection pane="bottomLeft" activeCell="G22" sqref="G22"/>
    </sheetView>
  </sheetViews>
  <sheetFormatPr defaultRowHeight="14.4" outlineLevelRow="1" x14ac:dyDescent="0.3"/>
  <cols>
    <col min="1" max="1" width="5.6640625" customWidth="1"/>
    <col min="2" max="2" width="29.5546875" customWidth="1"/>
    <col min="3" max="4" width="12" customWidth="1"/>
    <col min="5" max="5" width="13" customWidth="1"/>
    <col min="6" max="6" width="11.109375" customWidth="1"/>
    <col min="7" max="7" width="19.5546875" customWidth="1"/>
  </cols>
  <sheetData>
    <row r="1" spans="1:7" ht="15" thickBot="1" x14ac:dyDescent="0.35">
      <c r="B1" s="29" t="s">
        <v>100</v>
      </c>
    </row>
    <row r="2" spans="1:7" ht="15" outlineLevel="1" thickBot="1" x14ac:dyDescent="0.35">
      <c r="E2" s="37" t="s">
        <v>102</v>
      </c>
      <c r="F2" s="36">
        <v>8</v>
      </c>
    </row>
    <row r="3" spans="1:7" ht="25.5" customHeight="1" outlineLevel="1" thickBot="1" x14ac:dyDescent="0.35">
      <c r="A3" s="59" t="s">
        <v>125</v>
      </c>
      <c r="E3" s="37" t="s">
        <v>97</v>
      </c>
      <c r="F3" s="36">
        <v>85000</v>
      </c>
    </row>
    <row r="4" spans="1:7" ht="15" outlineLevel="1" thickBot="1" x14ac:dyDescent="0.35">
      <c r="E4" s="37" t="s">
        <v>99</v>
      </c>
      <c r="F4" s="36">
        <v>4</v>
      </c>
    </row>
    <row r="5" spans="1:7" ht="15" outlineLevel="1" thickBot="1" x14ac:dyDescent="0.35">
      <c r="E5" s="37" t="s">
        <v>98</v>
      </c>
      <c r="F5" s="36">
        <v>9</v>
      </c>
    </row>
    <row r="6" spans="1:7" ht="6.75" customHeight="1" outlineLevel="1" x14ac:dyDescent="0.3">
      <c r="E6" s="37"/>
      <c r="F6" s="32"/>
    </row>
    <row r="7" spans="1:7" ht="7.5" customHeight="1" outlineLevel="1" x14ac:dyDescent="0.3"/>
    <row r="8" spans="1:7" outlineLevel="1" x14ac:dyDescent="0.3">
      <c r="B8" s="30" t="s">
        <v>101</v>
      </c>
    </row>
    <row r="9" spans="1:7" ht="31.2" x14ac:dyDescent="0.3">
      <c r="A9" s="16" t="s">
        <v>88</v>
      </c>
      <c r="B9" s="17" t="s">
        <v>87</v>
      </c>
      <c r="C9" s="18" t="s">
        <v>78</v>
      </c>
      <c r="D9" s="19" t="s">
        <v>84</v>
      </c>
      <c r="E9" s="19" t="s">
        <v>85</v>
      </c>
      <c r="F9" s="31" t="s">
        <v>86</v>
      </c>
      <c r="G9" s="70" t="s">
        <v>139</v>
      </c>
    </row>
    <row r="10" spans="1:7" ht="15.6" hidden="1" x14ac:dyDescent="0.3">
      <c r="A10" s="12">
        <f>ROW()-ROW(Таблица1[[#Headers],[№ пп]])</f>
        <v>1</v>
      </c>
      <c r="B10" s="11" t="s">
        <v>58</v>
      </c>
      <c r="C10" s="11" t="s">
        <v>79</v>
      </c>
      <c r="D10" s="13">
        <v>175000</v>
      </c>
      <c r="E10" s="15">
        <v>0.02</v>
      </c>
      <c r="F10" s="14" t="s">
        <v>89</v>
      </c>
    </row>
    <row r="11" spans="1:7" ht="15.6" hidden="1" x14ac:dyDescent="0.3">
      <c r="A11" s="12">
        <f>ROW()-ROW(Таблица1[[#Headers],[№ пп]])</f>
        <v>2</v>
      </c>
      <c r="B11" s="11" t="s">
        <v>59</v>
      </c>
      <c r="C11" s="11" t="s">
        <v>83</v>
      </c>
      <c r="D11" s="13">
        <v>145000</v>
      </c>
      <c r="E11" s="15">
        <v>1.4999999999999999E-2</v>
      </c>
      <c r="F11" s="14" t="s">
        <v>90</v>
      </c>
    </row>
    <row r="12" spans="1:7" ht="15.6" hidden="1" x14ac:dyDescent="0.3">
      <c r="A12" s="12">
        <f>ROW()-ROW(Таблица1[[#Headers],[№ пп]])</f>
        <v>3</v>
      </c>
      <c r="B12" s="11" t="s">
        <v>60</v>
      </c>
      <c r="C12" s="11" t="s">
        <v>80</v>
      </c>
      <c r="D12" s="13">
        <v>105000</v>
      </c>
      <c r="E12" s="15">
        <v>1.4999999999999999E-2</v>
      </c>
      <c r="F12" s="14" t="s">
        <v>89</v>
      </c>
    </row>
    <row r="13" spans="1:7" ht="15.6" hidden="1" x14ac:dyDescent="0.3">
      <c r="A13" s="12">
        <f>ROW()-ROW(Таблица1[[#Headers],[№ пп]])</f>
        <v>4</v>
      </c>
      <c r="B13" s="11" t="s">
        <v>61</v>
      </c>
      <c r="C13" s="11" t="s">
        <v>82</v>
      </c>
      <c r="D13" s="13">
        <v>115000</v>
      </c>
      <c r="E13" s="15">
        <v>0.02</v>
      </c>
      <c r="F13" s="14" t="s">
        <v>89</v>
      </c>
    </row>
    <row r="14" spans="1:7" ht="15.6" x14ac:dyDescent="0.3">
      <c r="A14" s="12">
        <f>ROW()-ROW(Таблица1[[#Headers],[№ пп]])</f>
        <v>5</v>
      </c>
      <c r="B14" s="11" t="s">
        <v>62</v>
      </c>
      <c r="C14" s="11" t="s">
        <v>79</v>
      </c>
      <c r="D14" s="13">
        <v>105000</v>
      </c>
      <c r="E14" s="15">
        <v>2.5000000000000001E-2</v>
      </c>
      <c r="F14" s="14" t="s">
        <v>90</v>
      </c>
      <c r="G14" t="s">
        <v>141</v>
      </c>
    </row>
    <row r="15" spans="1:7" ht="15.6" hidden="1" x14ac:dyDescent="0.3">
      <c r="A15" s="12">
        <f>ROW()-ROW(Таблица1[[#Headers],[№ пп]])</f>
        <v>6</v>
      </c>
      <c r="B15" s="11" t="s">
        <v>63</v>
      </c>
      <c r="C15" s="11" t="s">
        <v>80</v>
      </c>
      <c r="D15" s="13">
        <v>175000</v>
      </c>
      <c r="E15" s="15">
        <v>0.02</v>
      </c>
      <c r="F15" s="14" t="s">
        <v>90</v>
      </c>
    </row>
    <row r="16" spans="1:7" ht="15.6" hidden="1" x14ac:dyDescent="0.3">
      <c r="A16" s="12">
        <f>ROW()-ROW(Таблица1[[#Headers],[№ пп]])</f>
        <v>7</v>
      </c>
      <c r="B16" s="11" t="s">
        <v>64</v>
      </c>
      <c r="C16" s="11" t="s">
        <v>83</v>
      </c>
      <c r="D16" s="13">
        <v>225000</v>
      </c>
      <c r="E16" s="15">
        <v>3.5000000000000003E-2</v>
      </c>
      <c r="F16" s="14" t="s">
        <v>90</v>
      </c>
    </row>
    <row r="17" spans="1:7" ht="15.6" hidden="1" x14ac:dyDescent="0.3">
      <c r="A17" s="12">
        <f>ROW()-ROW(Таблица1[[#Headers],[№ пп]])</f>
        <v>8</v>
      </c>
      <c r="B17" s="11" t="s">
        <v>65</v>
      </c>
      <c r="C17" s="11" t="s">
        <v>79</v>
      </c>
      <c r="D17" s="13">
        <v>115000</v>
      </c>
      <c r="E17" s="15">
        <v>1.4999999999999999E-2</v>
      </c>
      <c r="F17" s="14" t="s">
        <v>89</v>
      </c>
    </row>
    <row r="18" spans="1:7" ht="15.6" hidden="1" x14ac:dyDescent="0.3">
      <c r="A18" s="12">
        <f>ROW()-ROW(Таблица1[[#Headers],[№ пп]])</f>
        <v>9</v>
      </c>
      <c r="B18" s="11" t="s">
        <v>66</v>
      </c>
      <c r="C18" s="11" t="s">
        <v>81</v>
      </c>
      <c r="D18" s="13">
        <v>165000</v>
      </c>
      <c r="E18" s="15">
        <v>2.5000000000000001E-2</v>
      </c>
      <c r="F18" s="14" t="s">
        <v>90</v>
      </c>
    </row>
    <row r="19" spans="1:7" ht="15.6" hidden="1" x14ac:dyDescent="0.3">
      <c r="A19" s="12">
        <f>ROW()-ROW(Таблица1[[#Headers],[№ пп]])</f>
        <v>10</v>
      </c>
      <c r="B19" s="11" t="s">
        <v>67</v>
      </c>
      <c r="C19" s="11" t="s">
        <v>81</v>
      </c>
      <c r="D19" s="13">
        <v>215000</v>
      </c>
      <c r="E19" s="15">
        <v>3.5000000000000003E-2</v>
      </c>
      <c r="F19" s="14" t="s">
        <v>89</v>
      </c>
    </row>
    <row r="20" spans="1:7" ht="15.6" hidden="1" x14ac:dyDescent="0.3">
      <c r="A20" s="12">
        <f>ROW()-ROW(Таблица1[[#Headers],[№ пп]])</f>
        <v>11</v>
      </c>
      <c r="B20" s="11" t="s">
        <v>68</v>
      </c>
      <c r="C20" s="11" t="s">
        <v>80</v>
      </c>
      <c r="D20" s="13">
        <v>155000</v>
      </c>
      <c r="E20" s="15">
        <v>1.4999999999999999E-2</v>
      </c>
      <c r="F20" s="14" t="s">
        <v>90</v>
      </c>
    </row>
    <row r="21" spans="1:7" ht="15.6" hidden="1" x14ac:dyDescent="0.3">
      <c r="A21" s="12">
        <f>ROW()-ROW(Таблица1[[#Headers],[№ пп]])</f>
        <v>12</v>
      </c>
      <c r="B21" s="11" t="s">
        <v>69</v>
      </c>
      <c r="C21" s="11" t="s">
        <v>81</v>
      </c>
      <c r="D21" s="13">
        <v>115000</v>
      </c>
      <c r="E21" s="15">
        <v>1.4999999999999999E-2</v>
      </c>
      <c r="F21" s="14" t="s">
        <v>89</v>
      </c>
    </row>
    <row r="22" spans="1:7" ht="15.6" x14ac:dyDescent="0.3">
      <c r="A22" s="12">
        <f>ROW()-ROW(Таблица1[[#Headers],[№ пп]])</f>
        <v>13</v>
      </c>
      <c r="B22" s="11" t="s">
        <v>70</v>
      </c>
      <c r="C22" s="11" t="s">
        <v>79</v>
      </c>
      <c r="D22" s="13">
        <v>145000</v>
      </c>
      <c r="E22" s="15">
        <v>3.0000000000000002E-2</v>
      </c>
      <c r="F22" s="14" t="s">
        <v>89</v>
      </c>
      <c r="G22" t="s">
        <v>140</v>
      </c>
    </row>
    <row r="23" spans="1:7" ht="15.6" x14ac:dyDescent="0.3">
      <c r="A23" s="12">
        <f>ROW()-ROW(Таблица1[[#Headers],[№ пп]])</f>
        <v>14</v>
      </c>
      <c r="B23" s="11" t="s">
        <v>71</v>
      </c>
      <c r="C23" s="11" t="s">
        <v>80</v>
      </c>
      <c r="D23" s="13">
        <v>85000</v>
      </c>
      <c r="E23" s="15">
        <v>2.5000000000000001E-2</v>
      </c>
      <c r="F23" s="14" t="s">
        <v>89</v>
      </c>
    </row>
    <row r="24" spans="1:7" ht="15.6" hidden="1" x14ac:dyDescent="0.3">
      <c r="A24" s="12">
        <f>ROW()-ROW(Таблица1[[#Headers],[№ пп]])</f>
        <v>15</v>
      </c>
      <c r="B24" s="11" t="s">
        <v>72</v>
      </c>
      <c r="C24" s="11" t="s">
        <v>82</v>
      </c>
      <c r="D24" s="13">
        <v>155000</v>
      </c>
      <c r="E24" s="15">
        <v>3.5000000000000003E-2</v>
      </c>
      <c r="F24" s="14" t="s">
        <v>89</v>
      </c>
    </row>
    <row r="25" spans="1:7" ht="15.6" hidden="1" x14ac:dyDescent="0.3">
      <c r="A25" s="12">
        <f>ROW()-ROW(Таблица1[[#Headers],[№ пп]])</f>
        <v>16</v>
      </c>
      <c r="B25" s="11" t="s">
        <v>73</v>
      </c>
      <c r="C25" s="11" t="s">
        <v>80</v>
      </c>
      <c r="D25" s="13">
        <v>175000</v>
      </c>
      <c r="E25" s="15">
        <v>2.5000000000000001E-2</v>
      </c>
      <c r="F25" s="14" t="s">
        <v>89</v>
      </c>
    </row>
    <row r="26" spans="1:7" ht="15.6" x14ac:dyDescent="0.3">
      <c r="A26" s="12">
        <f>ROW()-ROW(Таблица1[[#Headers],[№ пп]])</f>
        <v>17</v>
      </c>
      <c r="B26" s="11" t="s">
        <v>74</v>
      </c>
      <c r="C26" s="11" t="s">
        <v>79</v>
      </c>
      <c r="D26" s="13">
        <v>135000</v>
      </c>
      <c r="E26" s="15">
        <v>3.0000000000000002E-2</v>
      </c>
      <c r="F26" s="14" t="s">
        <v>90</v>
      </c>
    </row>
    <row r="27" spans="1:7" ht="15.6" hidden="1" x14ac:dyDescent="0.3">
      <c r="A27" s="12">
        <f>ROW()-ROW(Таблица1[[#Headers],[№ пп]])</f>
        <v>18</v>
      </c>
      <c r="B27" s="11" t="s">
        <v>75</v>
      </c>
      <c r="C27" s="11" t="s">
        <v>79</v>
      </c>
      <c r="D27" s="13">
        <v>105000</v>
      </c>
      <c r="E27" s="15">
        <v>0.02</v>
      </c>
      <c r="F27" s="14" t="s">
        <v>89</v>
      </c>
    </row>
    <row r="28" spans="1:7" ht="15.6" hidden="1" x14ac:dyDescent="0.3">
      <c r="A28" s="12">
        <f>ROW()-ROW(Таблица1[[#Headers],[№ пп]])</f>
        <v>19</v>
      </c>
      <c r="B28" s="11" t="s">
        <v>76</v>
      </c>
      <c r="C28" s="11" t="s">
        <v>79</v>
      </c>
      <c r="D28" s="13">
        <v>215000</v>
      </c>
      <c r="E28" s="15">
        <v>3.5000000000000003E-2</v>
      </c>
      <c r="F28" s="14" t="s">
        <v>89</v>
      </c>
    </row>
    <row r="29" spans="1:7" ht="15.6" hidden="1" x14ac:dyDescent="0.3">
      <c r="A29" s="12">
        <f>ROW()-ROW(Таблица1[[#Headers],[№ пп]])</f>
        <v>20</v>
      </c>
      <c r="B29" s="11" t="s">
        <v>77</v>
      </c>
      <c r="C29" s="11" t="s">
        <v>82</v>
      </c>
      <c r="D29" s="13">
        <v>175000</v>
      </c>
      <c r="E29" s="15">
        <v>1.4999999999999999E-2</v>
      </c>
      <c r="F29" s="14" t="s">
        <v>90</v>
      </c>
    </row>
  </sheetData>
  <conditionalFormatting sqref="A3">
    <cfRule type="expression" dxfId="1" priority="1">
      <formula>COUNTA($F$2:$F$5)=4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theme="3" tint="0.79998168889431442"/>
  </sheetPr>
  <dimension ref="A1:Q502"/>
  <sheetViews>
    <sheetView tabSelected="1" topLeftCell="B1" zoomScale="130" zoomScaleNormal="130" workbookViewId="0">
      <pane ySplit="5" topLeftCell="A6" activePane="bottomLeft" state="frozen"/>
      <selection pane="bottomLeft" activeCell="H9" sqref="H9"/>
    </sheetView>
  </sheetViews>
  <sheetFormatPr defaultRowHeight="14.4" x14ac:dyDescent="0.3"/>
  <cols>
    <col min="2" max="2" width="14.88671875" bestFit="1" customWidth="1"/>
    <col min="3" max="3" width="25.5546875" customWidth="1"/>
    <col min="4" max="4" width="13.88671875" customWidth="1"/>
    <col min="5" max="5" width="11.44140625" customWidth="1"/>
    <col min="6" max="6" width="3.33203125" customWidth="1"/>
    <col min="7" max="7" width="15.6640625" customWidth="1"/>
    <col min="8" max="8" width="26" bestFit="1" customWidth="1"/>
    <col min="9" max="9" width="6.88671875" bestFit="1" customWidth="1"/>
    <col min="10" max="10" width="11" customWidth="1"/>
    <col min="11" max="11" width="21" customWidth="1"/>
    <col min="12" max="12" width="18.88671875" bestFit="1" customWidth="1"/>
    <col min="13" max="13" width="26" bestFit="1" customWidth="1"/>
    <col min="14" max="14" width="9.33203125" customWidth="1"/>
    <col min="15" max="15" width="24.109375" customWidth="1"/>
    <col min="16" max="16" width="17" bestFit="1" customWidth="1"/>
    <col min="17" max="17" width="26" bestFit="1" customWidth="1"/>
  </cols>
  <sheetData>
    <row r="1" spans="1:17" ht="32.25" customHeight="1" x14ac:dyDescent="0.3">
      <c r="A1" s="67" t="s">
        <v>92</v>
      </c>
      <c r="B1" s="67"/>
      <c r="C1" s="67"/>
      <c r="E1" s="60" t="s">
        <v>126</v>
      </c>
      <c r="G1" s="21" t="s">
        <v>45</v>
      </c>
      <c r="H1" s="71" t="s">
        <v>39</v>
      </c>
      <c r="I1" t="s">
        <v>48</v>
      </c>
      <c r="K1" s="21" t="s">
        <v>93</v>
      </c>
      <c r="O1" s="21" t="s">
        <v>43</v>
      </c>
      <c r="P1" s="71" t="s">
        <v>15</v>
      </c>
      <c r="Q1" t="s">
        <v>16</v>
      </c>
    </row>
    <row r="2" spans="1:17" ht="15.6" x14ac:dyDescent="0.3">
      <c r="A2" s="22" t="s">
        <v>94</v>
      </c>
      <c r="E2" s="32"/>
    </row>
    <row r="3" spans="1:17" ht="15.6" x14ac:dyDescent="0.3">
      <c r="A3" s="33" t="s">
        <v>103</v>
      </c>
      <c r="B3" s="34"/>
      <c r="C3" s="34"/>
      <c r="E3" s="32"/>
      <c r="H3" t="s">
        <v>142</v>
      </c>
      <c r="L3" s="71" t="s">
        <v>143</v>
      </c>
      <c r="M3" t="s">
        <v>142</v>
      </c>
      <c r="P3" s="71" t="s">
        <v>143</v>
      </c>
      <c r="Q3" t="s">
        <v>142</v>
      </c>
    </row>
    <row r="4" spans="1:17" x14ac:dyDescent="0.3">
      <c r="A4" s="41" t="s">
        <v>120</v>
      </c>
      <c r="H4" s="20">
        <v>2448985</v>
      </c>
      <c r="L4" s="72" t="s">
        <v>24</v>
      </c>
      <c r="M4" s="20">
        <v>8871755</v>
      </c>
      <c r="P4" s="72" t="s">
        <v>46</v>
      </c>
      <c r="Q4" s="73">
        <v>1051015</v>
      </c>
    </row>
    <row r="5" spans="1:17" x14ac:dyDescent="0.3">
      <c r="A5" s="23" t="s">
        <v>39</v>
      </c>
      <c r="B5" s="23" t="s">
        <v>15</v>
      </c>
      <c r="C5" s="23" t="s">
        <v>42</v>
      </c>
      <c r="D5" s="23" t="s">
        <v>40</v>
      </c>
      <c r="E5" s="23" t="s">
        <v>41</v>
      </c>
      <c r="L5" s="72" t="s">
        <v>29</v>
      </c>
      <c r="M5" s="20">
        <v>5924270</v>
      </c>
      <c r="P5" s="72" t="s">
        <v>47</v>
      </c>
      <c r="Q5" s="73">
        <v>948150</v>
      </c>
    </row>
    <row r="6" spans="1:17" x14ac:dyDescent="0.3">
      <c r="A6" s="4" t="s">
        <v>46</v>
      </c>
      <c r="B6" s="4" t="s">
        <v>16</v>
      </c>
      <c r="C6" s="4" t="s">
        <v>17</v>
      </c>
      <c r="D6" s="10">
        <v>153</v>
      </c>
      <c r="E6" s="24">
        <v>9945</v>
      </c>
      <c r="L6" s="72" t="s">
        <v>25</v>
      </c>
      <c r="M6" s="20">
        <v>5400145</v>
      </c>
      <c r="N6" s="20"/>
      <c r="P6" s="72" t="s">
        <v>48</v>
      </c>
      <c r="Q6" s="73">
        <v>926860</v>
      </c>
    </row>
    <row r="7" spans="1:17" x14ac:dyDescent="0.3">
      <c r="A7" s="4" t="s">
        <v>46</v>
      </c>
      <c r="B7" s="4" t="s">
        <v>16</v>
      </c>
      <c r="C7" s="4" t="s">
        <v>18</v>
      </c>
      <c r="D7" s="10">
        <v>800</v>
      </c>
      <c r="E7" s="24">
        <v>48000</v>
      </c>
      <c r="L7" s="72" t="s">
        <v>28</v>
      </c>
      <c r="M7" s="20">
        <v>3757165</v>
      </c>
      <c r="N7" s="20"/>
      <c r="P7" s="72" t="s">
        <v>49</v>
      </c>
      <c r="Q7" s="73">
        <v>920730</v>
      </c>
    </row>
    <row r="8" spans="1:17" x14ac:dyDescent="0.3">
      <c r="A8" s="4" t="s">
        <v>46</v>
      </c>
      <c r="B8" s="4" t="s">
        <v>16</v>
      </c>
      <c r="C8" s="4" t="s">
        <v>19</v>
      </c>
      <c r="D8" s="10">
        <v>510</v>
      </c>
      <c r="E8" s="24">
        <v>30600</v>
      </c>
      <c r="L8" s="72" t="s">
        <v>21</v>
      </c>
      <c r="M8" s="20">
        <v>1796990</v>
      </c>
      <c r="N8" s="20"/>
      <c r="P8" s="72" t="s">
        <v>50</v>
      </c>
      <c r="Q8" s="73">
        <v>1088345</v>
      </c>
    </row>
    <row r="9" spans="1:17" x14ac:dyDescent="0.3">
      <c r="A9" s="4" t="s">
        <v>46</v>
      </c>
      <c r="B9" s="4" t="s">
        <v>16</v>
      </c>
      <c r="C9" s="4" t="s">
        <v>20</v>
      </c>
      <c r="D9" s="10">
        <v>117</v>
      </c>
      <c r="E9" s="24">
        <v>7020</v>
      </c>
      <c r="L9" s="72" t="s">
        <v>144</v>
      </c>
      <c r="M9" s="20">
        <v>25750325</v>
      </c>
      <c r="N9" s="20"/>
      <c r="P9" s="72" t="s">
        <v>51</v>
      </c>
      <c r="Q9" s="73">
        <v>1245875</v>
      </c>
    </row>
    <row r="10" spans="1:17" x14ac:dyDescent="0.3">
      <c r="A10" s="4" t="s">
        <v>46</v>
      </c>
      <c r="B10" s="4" t="s">
        <v>16</v>
      </c>
      <c r="C10" s="4" t="s">
        <v>21</v>
      </c>
      <c r="D10" s="10">
        <v>168</v>
      </c>
      <c r="E10" s="24">
        <v>41160</v>
      </c>
      <c r="N10" s="20"/>
      <c r="P10" s="72" t="s">
        <v>52</v>
      </c>
      <c r="Q10" s="73">
        <v>839875</v>
      </c>
    </row>
    <row r="11" spans="1:17" x14ac:dyDescent="0.3">
      <c r="A11" s="4" t="s">
        <v>46</v>
      </c>
      <c r="B11" s="4" t="s">
        <v>16</v>
      </c>
      <c r="C11" s="4" t="s">
        <v>22</v>
      </c>
      <c r="D11" s="10">
        <v>172</v>
      </c>
      <c r="E11" s="24">
        <v>14620</v>
      </c>
      <c r="N11" s="20"/>
      <c r="P11" s="72" t="s">
        <v>53</v>
      </c>
      <c r="Q11" s="73">
        <v>1061570</v>
      </c>
    </row>
    <row r="12" spans="1:17" x14ac:dyDescent="0.3">
      <c r="A12" s="4" t="s">
        <v>46</v>
      </c>
      <c r="B12" s="4" t="s">
        <v>16</v>
      </c>
      <c r="C12" s="4" t="s">
        <v>23</v>
      </c>
      <c r="D12" s="10">
        <v>319</v>
      </c>
      <c r="E12" s="24">
        <v>27115</v>
      </c>
      <c r="P12" s="72" t="s">
        <v>54</v>
      </c>
      <c r="Q12" s="73">
        <v>912905</v>
      </c>
    </row>
    <row r="13" spans="1:17" x14ac:dyDescent="0.3">
      <c r="A13" s="4" t="s">
        <v>46</v>
      </c>
      <c r="B13" s="4" t="s">
        <v>16</v>
      </c>
      <c r="C13" s="4" t="s">
        <v>24</v>
      </c>
      <c r="D13" s="10">
        <v>1935</v>
      </c>
      <c r="E13" s="24">
        <v>232200</v>
      </c>
      <c r="P13" s="72" t="s">
        <v>55</v>
      </c>
      <c r="Q13" s="73">
        <v>992830</v>
      </c>
    </row>
    <row r="14" spans="1:17" x14ac:dyDescent="0.3">
      <c r="A14" s="4" t="s">
        <v>46</v>
      </c>
      <c r="B14" s="4" t="s">
        <v>16</v>
      </c>
      <c r="C14" s="4" t="s">
        <v>25</v>
      </c>
      <c r="D14" s="10">
        <v>1920</v>
      </c>
      <c r="E14" s="24">
        <v>153600</v>
      </c>
      <c r="P14" s="72" t="s">
        <v>56</v>
      </c>
      <c r="Q14" s="73">
        <v>1037980</v>
      </c>
    </row>
    <row r="15" spans="1:17" x14ac:dyDescent="0.3">
      <c r="A15" s="4" t="s">
        <v>46</v>
      </c>
      <c r="B15" s="4" t="s">
        <v>16</v>
      </c>
      <c r="C15" s="4" t="s">
        <v>26</v>
      </c>
      <c r="D15" s="10">
        <v>340</v>
      </c>
      <c r="E15" s="24">
        <v>23800</v>
      </c>
      <c r="P15" s="72" t="s">
        <v>57</v>
      </c>
      <c r="Q15" s="73">
        <v>1221985</v>
      </c>
    </row>
    <row r="16" spans="1:17" x14ac:dyDescent="0.3">
      <c r="A16" s="4" t="s">
        <v>46</v>
      </c>
      <c r="B16" s="4" t="s">
        <v>16</v>
      </c>
      <c r="C16" s="4" t="s">
        <v>27</v>
      </c>
      <c r="D16" s="10">
        <v>354</v>
      </c>
      <c r="E16" s="24">
        <v>31860</v>
      </c>
      <c r="P16" s="72" t="s">
        <v>144</v>
      </c>
      <c r="Q16" s="73">
        <v>12248120</v>
      </c>
    </row>
    <row r="17" spans="1:5" x14ac:dyDescent="0.3">
      <c r="A17" s="4" t="s">
        <v>46</v>
      </c>
      <c r="B17" s="4" t="s">
        <v>16</v>
      </c>
      <c r="C17" s="4" t="s">
        <v>28</v>
      </c>
      <c r="D17" s="10">
        <v>1911</v>
      </c>
      <c r="E17" s="24">
        <v>219765</v>
      </c>
    </row>
    <row r="18" spans="1:5" x14ac:dyDescent="0.3">
      <c r="A18" s="4" t="s">
        <v>46</v>
      </c>
      <c r="B18" s="4" t="s">
        <v>16</v>
      </c>
      <c r="C18" s="4" t="s">
        <v>29</v>
      </c>
      <c r="D18" s="10">
        <v>1710</v>
      </c>
      <c r="E18" s="24">
        <v>162450</v>
      </c>
    </row>
    <row r="19" spans="1:5" x14ac:dyDescent="0.3">
      <c r="A19" s="4" t="s">
        <v>46</v>
      </c>
      <c r="B19" s="4" t="s">
        <v>16</v>
      </c>
      <c r="C19" s="4" t="s">
        <v>30</v>
      </c>
      <c r="D19" s="10">
        <v>476</v>
      </c>
      <c r="E19" s="24">
        <v>38080</v>
      </c>
    </row>
    <row r="20" spans="1:5" x14ac:dyDescent="0.3">
      <c r="A20" s="4" t="s">
        <v>46</v>
      </c>
      <c r="B20" s="4" t="s">
        <v>16</v>
      </c>
      <c r="C20" s="4" t="s">
        <v>31</v>
      </c>
      <c r="D20" s="10">
        <v>144</v>
      </c>
      <c r="E20" s="24">
        <v>10800</v>
      </c>
    </row>
    <row r="21" spans="1:5" x14ac:dyDescent="0.3">
      <c r="A21" s="4" t="s">
        <v>46</v>
      </c>
      <c r="B21" s="4" t="s">
        <v>32</v>
      </c>
      <c r="C21" s="4" t="s">
        <v>17</v>
      </c>
      <c r="D21" s="10">
        <v>159</v>
      </c>
      <c r="E21" s="24">
        <v>10335</v>
      </c>
    </row>
    <row r="22" spans="1:5" x14ac:dyDescent="0.3">
      <c r="A22" s="4" t="s">
        <v>46</v>
      </c>
      <c r="B22" s="4" t="s">
        <v>32</v>
      </c>
      <c r="C22" s="4" t="s">
        <v>18</v>
      </c>
      <c r="D22" s="10">
        <v>902</v>
      </c>
      <c r="E22" s="24">
        <v>54120</v>
      </c>
    </row>
    <row r="23" spans="1:5" x14ac:dyDescent="0.3">
      <c r="A23" s="4" t="s">
        <v>46</v>
      </c>
      <c r="B23" s="4" t="s">
        <v>32</v>
      </c>
      <c r="C23" s="4" t="s">
        <v>19</v>
      </c>
      <c r="D23" s="10">
        <v>150</v>
      </c>
      <c r="E23" s="24">
        <v>9000</v>
      </c>
    </row>
    <row r="24" spans="1:5" x14ac:dyDescent="0.3">
      <c r="A24" s="4" t="s">
        <v>46</v>
      </c>
      <c r="B24" s="4" t="s">
        <v>32</v>
      </c>
      <c r="C24" s="4" t="s">
        <v>20</v>
      </c>
      <c r="D24" s="10">
        <v>572</v>
      </c>
      <c r="E24" s="24">
        <v>34320</v>
      </c>
    </row>
    <row r="25" spans="1:5" x14ac:dyDescent="0.3">
      <c r="A25" s="4" t="s">
        <v>46</v>
      </c>
      <c r="B25" s="4" t="s">
        <v>32</v>
      </c>
      <c r="C25" s="4" t="s">
        <v>21</v>
      </c>
      <c r="D25" s="10">
        <v>171</v>
      </c>
      <c r="E25" s="24">
        <v>41895</v>
      </c>
    </row>
    <row r="26" spans="1:5" x14ac:dyDescent="0.3">
      <c r="A26" s="4" t="s">
        <v>46</v>
      </c>
      <c r="B26" s="4" t="s">
        <v>32</v>
      </c>
      <c r="C26" s="4" t="s">
        <v>33</v>
      </c>
      <c r="D26" s="10">
        <v>272</v>
      </c>
      <c r="E26" s="24">
        <v>20400</v>
      </c>
    </row>
    <row r="27" spans="1:5" x14ac:dyDescent="0.3">
      <c r="A27" s="4" t="s">
        <v>46</v>
      </c>
      <c r="B27" s="4" t="s">
        <v>32</v>
      </c>
      <c r="C27" s="4" t="s">
        <v>22</v>
      </c>
      <c r="D27" s="10">
        <v>912</v>
      </c>
      <c r="E27" s="24">
        <v>77520</v>
      </c>
    </row>
    <row r="28" spans="1:5" x14ac:dyDescent="0.3">
      <c r="A28" s="4" t="s">
        <v>46</v>
      </c>
      <c r="B28" s="4" t="s">
        <v>32</v>
      </c>
      <c r="C28" s="4" t="s">
        <v>23</v>
      </c>
      <c r="D28" s="10">
        <v>145</v>
      </c>
      <c r="E28" s="24">
        <v>12325</v>
      </c>
    </row>
    <row r="29" spans="1:5" x14ac:dyDescent="0.3">
      <c r="A29" s="4" t="s">
        <v>46</v>
      </c>
      <c r="B29" s="4" t="s">
        <v>32</v>
      </c>
      <c r="C29" s="4" t="s">
        <v>34</v>
      </c>
      <c r="D29" s="10">
        <v>476</v>
      </c>
      <c r="E29" s="24">
        <v>28560</v>
      </c>
    </row>
    <row r="30" spans="1:5" x14ac:dyDescent="0.3">
      <c r="A30" s="4" t="s">
        <v>46</v>
      </c>
      <c r="B30" s="4" t="s">
        <v>32</v>
      </c>
      <c r="C30" s="4" t="s">
        <v>35</v>
      </c>
      <c r="D30" s="10">
        <v>114</v>
      </c>
      <c r="E30" s="24">
        <v>9120</v>
      </c>
    </row>
    <row r="31" spans="1:5" x14ac:dyDescent="0.3">
      <c r="A31" s="4" t="s">
        <v>46</v>
      </c>
      <c r="B31" s="4" t="s">
        <v>32</v>
      </c>
      <c r="C31" s="4" t="s">
        <v>24</v>
      </c>
      <c r="D31" s="10">
        <v>2268</v>
      </c>
      <c r="E31" s="24">
        <v>272160</v>
      </c>
    </row>
    <row r="32" spans="1:5" x14ac:dyDescent="0.3">
      <c r="A32" s="4" t="s">
        <v>46</v>
      </c>
      <c r="B32" s="4" t="s">
        <v>32</v>
      </c>
      <c r="C32" s="4" t="s">
        <v>25</v>
      </c>
      <c r="D32" s="10">
        <v>2184</v>
      </c>
      <c r="E32" s="24">
        <v>174720</v>
      </c>
    </row>
    <row r="33" spans="1:5" x14ac:dyDescent="0.3">
      <c r="A33" s="4" t="s">
        <v>46</v>
      </c>
      <c r="B33" s="4" t="s">
        <v>32</v>
      </c>
      <c r="C33" s="4" t="s">
        <v>26</v>
      </c>
      <c r="D33" s="10">
        <v>416</v>
      </c>
      <c r="E33" s="24">
        <v>29120</v>
      </c>
    </row>
    <row r="34" spans="1:5" x14ac:dyDescent="0.3">
      <c r="A34" s="4" t="s">
        <v>46</v>
      </c>
      <c r="B34" s="4" t="s">
        <v>32</v>
      </c>
      <c r="C34" s="4" t="s">
        <v>28</v>
      </c>
      <c r="D34" s="10">
        <v>2438</v>
      </c>
      <c r="E34" s="24">
        <v>280370</v>
      </c>
    </row>
    <row r="35" spans="1:5" x14ac:dyDescent="0.3">
      <c r="A35" s="4" t="s">
        <v>46</v>
      </c>
      <c r="B35" s="4" t="s">
        <v>32</v>
      </c>
      <c r="C35" s="4" t="s">
        <v>29</v>
      </c>
      <c r="D35" s="10">
        <v>1785</v>
      </c>
      <c r="E35" s="24">
        <v>169575</v>
      </c>
    </row>
    <row r="36" spans="1:5" x14ac:dyDescent="0.3">
      <c r="A36" s="4" t="s">
        <v>46</v>
      </c>
      <c r="B36" s="4" t="s">
        <v>32</v>
      </c>
      <c r="C36" s="4" t="s">
        <v>30</v>
      </c>
      <c r="D36" s="10">
        <v>1300</v>
      </c>
      <c r="E36" s="24">
        <v>104000</v>
      </c>
    </row>
    <row r="37" spans="1:5" x14ac:dyDescent="0.3">
      <c r="A37" s="4" t="s">
        <v>46</v>
      </c>
      <c r="B37" s="4" t="s">
        <v>32</v>
      </c>
      <c r="C37" s="4" t="s">
        <v>31</v>
      </c>
      <c r="D37" s="10">
        <v>99</v>
      </c>
      <c r="E37" s="24">
        <v>7425</v>
      </c>
    </row>
    <row r="38" spans="1:5" x14ac:dyDescent="0.3">
      <c r="A38" s="4" t="s">
        <v>46</v>
      </c>
      <c r="B38" s="4" t="s">
        <v>32</v>
      </c>
      <c r="C38" s="4" t="s">
        <v>36</v>
      </c>
      <c r="D38" s="10">
        <v>132</v>
      </c>
      <c r="E38" s="24">
        <v>12540</v>
      </c>
    </row>
    <row r="39" spans="1:5" x14ac:dyDescent="0.3">
      <c r="A39" s="4" t="s">
        <v>46</v>
      </c>
      <c r="B39" s="4" t="s">
        <v>37</v>
      </c>
      <c r="C39" s="4" t="s">
        <v>18</v>
      </c>
      <c r="D39" s="10">
        <v>513</v>
      </c>
      <c r="E39" s="24">
        <v>30780</v>
      </c>
    </row>
    <row r="40" spans="1:5" x14ac:dyDescent="0.3">
      <c r="A40" s="4" t="s">
        <v>46</v>
      </c>
      <c r="B40" s="4" t="s">
        <v>37</v>
      </c>
      <c r="C40" s="4" t="s">
        <v>33</v>
      </c>
      <c r="D40" s="10">
        <v>287</v>
      </c>
      <c r="E40" s="24">
        <v>21525</v>
      </c>
    </row>
    <row r="41" spans="1:5" x14ac:dyDescent="0.3">
      <c r="A41" s="4" t="s">
        <v>46</v>
      </c>
      <c r="B41" s="4" t="s">
        <v>37</v>
      </c>
      <c r="C41" s="4" t="s">
        <v>22</v>
      </c>
      <c r="D41" s="10">
        <v>644</v>
      </c>
      <c r="E41" s="24">
        <v>54740</v>
      </c>
    </row>
    <row r="42" spans="1:5" x14ac:dyDescent="0.3">
      <c r="A42" s="4" t="s">
        <v>46</v>
      </c>
      <c r="B42" s="4" t="s">
        <v>37</v>
      </c>
      <c r="C42" s="4" t="s">
        <v>34</v>
      </c>
      <c r="D42" s="10">
        <v>96</v>
      </c>
      <c r="E42" s="24">
        <v>5760</v>
      </c>
    </row>
    <row r="43" spans="1:5" x14ac:dyDescent="0.3">
      <c r="A43" s="4" t="s">
        <v>46</v>
      </c>
      <c r="B43" s="4" t="s">
        <v>37</v>
      </c>
      <c r="C43" s="4" t="s">
        <v>35</v>
      </c>
      <c r="D43" s="10">
        <v>27</v>
      </c>
      <c r="E43" s="24">
        <v>2160</v>
      </c>
    </row>
    <row r="44" spans="1:5" x14ac:dyDescent="0.3">
      <c r="A44" s="4" t="s">
        <v>46</v>
      </c>
      <c r="B44" s="4" t="s">
        <v>37</v>
      </c>
      <c r="C44" s="4" t="s">
        <v>24</v>
      </c>
      <c r="D44" s="10">
        <v>2080</v>
      </c>
      <c r="E44" s="24">
        <v>249600</v>
      </c>
    </row>
    <row r="45" spans="1:5" x14ac:dyDescent="0.3">
      <c r="A45" s="4" t="s">
        <v>46</v>
      </c>
      <c r="B45" s="4" t="s">
        <v>37</v>
      </c>
      <c r="C45" s="4" t="s">
        <v>25</v>
      </c>
      <c r="D45" s="10">
        <v>1100</v>
      </c>
      <c r="E45" s="24">
        <v>88000</v>
      </c>
    </row>
    <row r="46" spans="1:5" x14ac:dyDescent="0.3">
      <c r="A46" s="4" t="s">
        <v>46</v>
      </c>
      <c r="B46" s="4" t="s">
        <v>37</v>
      </c>
      <c r="C46" s="4" t="s">
        <v>26</v>
      </c>
      <c r="D46" s="10">
        <v>385</v>
      </c>
      <c r="E46" s="24">
        <v>26950</v>
      </c>
    </row>
    <row r="47" spans="1:5" x14ac:dyDescent="0.3">
      <c r="A47" s="4" t="s">
        <v>46</v>
      </c>
      <c r="B47" s="4" t="s">
        <v>37</v>
      </c>
      <c r="C47" s="4" t="s">
        <v>27</v>
      </c>
      <c r="D47" s="10">
        <v>44</v>
      </c>
      <c r="E47" s="24">
        <v>3960</v>
      </c>
    </row>
    <row r="48" spans="1:5" x14ac:dyDescent="0.3">
      <c r="A48" s="4" t="s">
        <v>46</v>
      </c>
      <c r="B48" s="4" t="s">
        <v>37</v>
      </c>
      <c r="C48" s="4" t="s">
        <v>28</v>
      </c>
      <c r="D48" s="10">
        <v>405</v>
      </c>
      <c r="E48" s="24">
        <v>46575</v>
      </c>
    </row>
    <row r="49" spans="1:5" x14ac:dyDescent="0.3">
      <c r="A49" s="4" t="s">
        <v>46</v>
      </c>
      <c r="B49" s="4" t="s">
        <v>37</v>
      </c>
      <c r="C49" s="4" t="s">
        <v>29</v>
      </c>
      <c r="D49" s="10">
        <v>1232</v>
      </c>
      <c r="E49" s="24">
        <v>117040</v>
      </c>
    </row>
    <row r="50" spans="1:5" x14ac:dyDescent="0.3">
      <c r="A50" s="4" t="s">
        <v>46</v>
      </c>
      <c r="B50" s="4" t="s">
        <v>37</v>
      </c>
      <c r="C50" s="4" t="s">
        <v>30</v>
      </c>
      <c r="D50" s="10">
        <v>950</v>
      </c>
      <c r="E50" s="24">
        <v>76000</v>
      </c>
    </row>
    <row r="51" spans="1:5" x14ac:dyDescent="0.3">
      <c r="A51" s="4" t="s">
        <v>47</v>
      </c>
      <c r="B51" s="4" t="s">
        <v>16</v>
      </c>
      <c r="C51" s="4" t="s">
        <v>18</v>
      </c>
      <c r="D51" s="10">
        <v>324</v>
      </c>
      <c r="E51" s="24">
        <v>19440</v>
      </c>
    </row>
    <row r="52" spans="1:5" x14ac:dyDescent="0.3">
      <c r="A52" s="4" t="s">
        <v>47</v>
      </c>
      <c r="B52" s="4" t="s">
        <v>16</v>
      </c>
      <c r="C52" s="4" t="s">
        <v>19</v>
      </c>
      <c r="D52" s="10">
        <v>434</v>
      </c>
      <c r="E52" s="24">
        <v>23870</v>
      </c>
    </row>
    <row r="53" spans="1:5" x14ac:dyDescent="0.3">
      <c r="A53" s="4" t="s">
        <v>47</v>
      </c>
      <c r="B53" s="4" t="s">
        <v>16</v>
      </c>
      <c r="C53" s="4" t="s">
        <v>20</v>
      </c>
      <c r="D53" s="10">
        <v>57</v>
      </c>
      <c r="E53" s="24">
        <v>3705</v>
      </c>
    </row>
    <row r="54" spans="1:5" x14ac:dyDescent="0.3">
      <c r="A54" s="4" t="s">
        <v>47</v>
      </c>
      <c r="B54" s="4" t="s">
        <v>16</v>
      </c>
      <c r="C54" s="4" t="s">
        <v>21</v>
      </c>
      <c r="D54" s="10">
        <v>612</v>
      </c>
      <c r="E54" s="24">
        <v>146880</v>
      </c>
    </row>
    <row r="55" spans="1:5" x14ac:dyDescent="0.3">
      <c r="A55" s="4" t="s">
        <v>47</v>
      </c>
      <c r="B55" s="4" t="s">
        <v>16</v>
      </c>
      <c r="C55" s="4" t="s">
        <v>33</v>
      </c>
      <c r="D55" s="10">
        <v>220</v>
      </c>
      <c r="E55" s="24">
        <v>16500</v>
      </c>
    </row>
    <row r="56" spans="1:5" x14ac:dyDescent="0.3">
      <c r="A56" s="4" t="s">
        <v>47</v>
      </c>
      <c r="B56" s="4" t="s">
        <v>16</v>
      </c>
      <c r="C56" s="4" t="s">
        <v>23</v>
      </c>
      <c r="D56" s="10">
        <v>300</v>
      </c>
      <c r="E56" s="24">
        <v>24000</v>
      </c>
    </row>
    <row r="57" spans="1:5" x14ac:dyDescent="0.3">
      <c r="A57" s="4" t="s">
        <v>47</v>
      </c>
      <c r="B57" s="4" t="s">
        <v>16</v>
      </c>
      <c r="C57" s="4" t="s">
        <v>24</v>
      </c>
      <c r="D57" s="10">
        <v>1292</v>
      </c>
      <c r="E57" s="24">
        <v>161500</v>
      </c>
    </row>
    <row r="58" spans="1:5" x14ac:dyDescent="0.3">
      <c r="A58" s="4" t="s">
        <v>47</v>
      </c>
      <c r="B58" s="4" t="s">
        <v>16</v>
      </c>
      <c r="C58" s="4" t="s">
        <v>25</v>
      </c>
      <c r="D58" s="10">
        <v>3417</v>
      </c>
      <c r="E58" s="24">
        <v>256275</v>
      </c>
    </row>
    <row r="59" spans="1:5" x14ac:dyDescent="0.3">
      <c r="A59" s="4" t="s">
        <v>47</v>
      </c>
      <c r="B59" s="4" t="s">
        <v>16</v>
      </c>
      <c r="C59" s="4" t="s">
        <v>26</v>
      </c>
      <c r="D59" s="10">
        <v>156</v>
      </c>
      <c r="E59" s="24">
        <v>10920</v>
      </c>
    </row>
    <row r="60" spans="1:5" x14ac:dyDescent="0.3">
      <c r="A60" s="4" t="s">
        <v>47</v>
      </c>
      <c r="B60" s="4" t="s">
        <v>16</v>
      </c>
      <c r="C60" s="4" t="s">
        <v>27</v>
      </c>
      <c r="D60" s="10">
        <v>364</v>
      </c>
      <c r="E60" s="24">
        <v>32760</v>
      </c>
    </row>
    <row r="61" spans="1:5" x14ac:dyDescent="0.3">
      <c r="A61" s="4" t="s">
        <v>47</v>
      </c>
      <c r="B61" s="4" t="s">
        <v>16</v>
      </c>
      <c r="C61" s="4" t="s">
        <v>28</v>
      </c>
      <c r="D61" s="10">
        <v>555</v>
      </c>
      <c r="E61" s="24">
        <v>61050</v>
      </c>
    </row>
    <row r="62" spans="1:5" x14ac:dyDescent="0.3">
      <c r="A62" s="4" t="s">
        <v>47</v>
      </c>
      <c r="B62" s="4" t="s">
        <v>16</v>
      </c>
      <c r="C62" s="4" t="s">
        <v>29</v>
      </c>
      <c r="D62" s="10">
        <v>1512</v>
      </c>
      <c r="E62" s="24">
        <v>151200</v>
      </c>
    </row>
    <row r="63" spans="1:5" x14ac:dyDescent="0.3">
      <c r="A63" s="4" t="s">
        <v>47</v>
      </c>
      <c r="B63" s="4" t="s">
        <v>16</v>
      </c>
      <c r="C63" s="4" t="s">
        <v>30</v>
      </c>
      <c r="D63" s="10">
        <v>304</v>
      </c>
      <c r="E63" s="24">
        <v>22800</v>
      </c>
    </row>
    <row r="64" spans="1:5" x14ac:dyDescent="0.3">
      <c r="A64" s="4" t="s">
        <v>47</v>
      </c>
      <c r="B64" s="4" t="s">
        <v>16</v>
      </c>
      <c r="C64" s="4" t="s">
        <v>31</v>
      </c>
      <c r="D64" s="10">
        <v>230</v>
      </c>
      <c r="E64" s="24">
        <v>17250</v>
      </c>
    </row>
    <row r="65" spans="1:5" x14ac:dyDescent="0.3">
      <c r="A65" s="4" t="s">
        <v>47</v>
      </c>
      <c r="B65" s="4" t="s">
        <v>32</v>
      </c>
      <c r="C65" s="4" t="s">
        <v>17</v>
      </c>
      <c r="D65" s="10">
        <v>111</v>
      </c>
      <c r="E65" s="24">
        <v>6660</v>
      </c>
    </row>
    <row r="66" spans="1:5" x14ac:dyDescent="0.3">
      <c r="A66" s="4" t="s">
        <v>47</v>
      </c>
      <c r="B66" s="4" t="s">
        <v>32</v>
      </c>
      <c r="C66" s="4" t="s">
        <v>18</v>
      </c>
      <c r="D66" s="10">
        <v>893</v>
      </c>
      <c r="E66" s="24">
        <v>53580</v>
      </c>
    </row>
    <row r="67" spans="1:5" x14ac:dyDescent="0.3">
      <c r="A67" s="4" t="s">
        <v>47</v>
      </c>
      <c r="B67" s="4" t="s">
        <v>32</v>
      </c>
      <c r="C67" s="4" t="s">
        <v>19</v>
      </c>
      <c r="D67" s="10">
        <v>183</v>
      </c>
      <c r="E67" s="24">
        <v>10065</v>
      </c>
    </row>
    <row r="68" spans="1:5" x14ac:dyDescent="0.3">
      <c r="A68" s="4" t="s">
        <v>47</v>
      </c>
      <c r="B68" s="4" t="s">
        <v>32</v>
      </c>
      <c r="C68" s="4" t="s">
        <v>21</v>
      </c>
      <c r="D68" s="10">
        <v>200</v>
      </c>
      <c r="E68" s="24">
        <v>48000</v>
      </c>
    </row>
    <row r="69" spans="1:5" x14ac:dyDescent="0.3">
      <c r="A69" s="4" t="s">
        <v>47</v>
      </c>
      <c r="B69" s="4" t="s">
        <v>32</v>
      </c>
      <c r="C69" s="4" t="s">
        <v>38</v>
      </c>
      <c r="D69" s="10">
        <v>656</v>
      </c>
      <c r="E69" s="24">
        <v>55760</v>
      </c>
    </row>
    <row r="70" spans="1:5" x14ac:dyDescent="0.3">
      <c r="A70" s="4" t="s">
        <v>47</v>
      </c>
      <c r="B70" s="4" t="s">
        <v>32</v>
      </c>
      <c r="C70" s="4" t="s">
        <v>33</v>
      </c>
      <c r="D70" s="10">
        <v>230</v>
      </c>
      <c r="E70" s="24">
        <v>17250</v>
      </c>
    </row>
    <row r="71" spans="1:5" x14ac:dyDescent="0.3">
      <c r="A71" s="4" t="s">
        <v>47</v>
      </c>
      <c r="B71" s="4" t="s">
        <v>32</v>
      </c>
      <c r="C71" s="4" t="s">
        <v>22</v>
      </c>
      <c r="D71" s="10">
        <v>296</v>
      </c>
      <c r="E71" s="24">
        <v>26640</v>
      </c>
    </row>
    <row r="72" spans="1:5" x14ac:dyDescent="0.3">
      <c r="A72" s="4" t="s">
        <v>47</v>
      </c>
      <c r="B72" s="4" t="s">
        <v>32</v>
      </c>
      <c r="C72" s="4" t="s">
        <v>34</v>
      </c>
      <c r="D72" s="10">
        <v>330</v>
      </c>
      <c r="E72" s="24">
        <v>21450</v>
      </c>
    </row>
    <row r="73" spans="1:5" x14ac:dyDescent="0.3">
      <c r="A73" s="4" t="s">
        <v>47</v>
      </c>
      <c r="B73" s="4" t="s">
        <v>32</v>
      </c>
      <c r="C73" s="4" t="s">
        <v>35</v>
      </c>
      <c r="D73" s="10">
        <v>305</v>
      </c>
      <c r="E73" s="24">
        <v>22875</v>
      </c>
    </row>
    <row r="74" spans="1:5" x14ac:dyDescent="0.3">
      <c r="A74" s="4" t="s">
        <v>47</v>
      </c>
      <c r="B74" s="4" t="s">
        <v>32</v>
      </c>
      <c r="C74" s="4" t="s">
        <v>24</v>
      </c>
      <c r="D74" s="10">
        <v>2867</v>
      </c>
      <c r="E74" s="24">
        <v>358375</v>
      </c>
    </row>
    <row r="75" spans="1:5" x14ac:dyDescent="0.3">
      <c r="A75" s="4" t="s">
        <v>47</v>
      </c>
      <c r="B75" s="4" t="s">
        <v>32</v>
      </c>
      <c r="C75" s="4" t="s">
        <v>25</v>
      </c>
      <c r="D75" s="10">
        <v>2128</v>
      </c>
      <c r="E75" s="24">
        <v>159600</v>
      </c>
    </row>
    <row r="76" spans="1:5" x14ac:dyDescent="0.3">
      <c r="A76" s="4" t="s">
        <v>47</v>
      </c>
      <c r="B76" s="4" t="s">
        <v>32</v>
      </c>
      <c r="C76" s="4" t="s">
        <v>26</v>
      </c>
      <c r="D76" s="10">
        <v>312</v>
      </c>
      <c r="E76" s="24">
        <v>21840</v>
      </c>
    </row>
    <row r="77" spans="1:5" x14ac:dyDescent="0.3">
      <c r="A77" s="4" t="s">
        <v>47</v>
      </c>
      <c r="B77" s="4" t="s">
        <v>32</v>
      </c>
      <c r="C77" s="4" t="s">
        <v>27</v>
      </c>
      <c r="D77" s="10">
        <v>376</v>
      </c>
      <c r="E77" s="24">
        <v>33840</v>
      </c>
    </row>
    <row r="78" spans="1:5" x14ac:dyDescent="0.3">
      <c r="A78" s="4" t="s">
        <v>47</v>
      </c>
      <c r="B78" s="4" t="s">
        <v>32</v>
      </c>
      <c r="C78" s="4" t="s">
        <v>28</v>
      </c>
      <c r="D78" s="10">
        <v>1995</v>
      </c>
      <c r="E78" s="24">
        <v>219450</v>
      </c>
    </row>
    <row r="79" spans="1:5" x14ac:dyDescent="0.3">
      <c r="A79" s="4" t="s">
        <v>47</v>
      </c>
      <c r="B79" s="4" t="s">
        <v>32</v>
      </c>
      <c r="C79" s="4" t="s">
        <v>29</v>
      </c>
      <c r="D79" s="10">
        <v>1950</v>
      </c>
      <c r="E79" s="24">
        <v>195000</v>
      </c>
    </row>
    <row r="80" spans="1:5" x14ac:dyDescent="0.3">
      <c r="A80" s="4" t="s">
        <v>47</v>
      </c>
      <c r="B80" s="4" t="s">
        <v>32</v>
      </c>
      <c r="C80" s="4" t="s">
        <v>30</v>
      </c>
      <c r="D80" s="10">
        <v>225</v>
      </c>
      <c r="E80" s="24">
        <v>16875</v>
      </c>
    </row>
    <row r="81" spans="1:5" x14ac:dyDescent="0.3">
      <c r="A81" s="4" t="s">
        <v>47</v>
      </c>
      <c r="B81" s="4" t="s">
        <v>32</v>
      </c>
      <c r="C81" s="4" t="s">
        <v>31</v>
      </c>
      <c r="D81" s="10">
        <v>295</v>
      </c>
      <c r="E81" s="24">
        <v>22125</v>
      </c>
    </row>
    <row r="82" spans="1:5" x14ac:dyDescent="0.3">
      <c r="A82" s="4" t="s">
        <v>47</v>
      </c>
      <c r="B82" s="4" t="s">
        <v>37</v>
      </c>
      <c r="C82" s="4" t="s">
        <v>17</v>
      </c>
      <c r="D82" s="10">
        <v>60</v>
      </c>
      <c r="E82" s="24">
        <v>3600</v>
      </c>
    </row>
    <row r="83" spans="1:5" x14ac:dyDescent="0.3">
      <c r="A83" s="4" t="s">
        <v>47</v>
      </c>
      <c r="B83" s="4" t="s">
        <v>37</v>
      </c>
      <c r="C83" s="4" t="s">
        <v>18</v>
      </c>
      <c r="D83" s="10">
        <v>140</v>
      </c>
      <c r="E83" s="24">
        <v>8400</v>
      </c>
    </row>
    <row r="84" spans="1:5" x14ac:dyDescent="0.3">
      <c r="A84" s="4" t="s">
        <v>47</v>
      </c>
      <c r="B84" s="4" t="s">
        <v>37</v>
      </c>
      <c r="C84" s="4" t="s">
        <v>20</v>
      </c>
      <c r="D84" s="10">
        <v>225</v>
      </c>
      <c r="E84" s="24">
        <v>14625</v>
      </c>
    </row>
    <row r="85" spans="1:5" x14ac:dyDescent="0.3">
      <c r="A85" s="4" t="s">
        <v>47</v>
      </c>
      <c r="B85" s="4" t="s">
        <v>37</v>
      </c>
      <c r="C85" s="4" t="s">
        <v>21</v>
      </c>
      <c r="D85" s="10">
        <v>792</v>
      </c>
      <c r="E85" s="24">
        <v>190080</v>
      </c>
    </row>
    <row r="86" spans="1:5" x14ac:dyDescent="0.3">
      <c r="A86" s="4" t="s">
        <v>47</v>
      </c>
      <c r="B86" s="4" t="s">
        <v>37</v>
      </c>
      <c r="C86" s="4" t="s">
        <v>22</v>
      </c>
      <c r="D86" s="10">
        <v>180</v>
      </c>
      <c r="E86" s="24">
        <v>16200</v>
      </c>
    </row>
    <row r="87" spans="1:5" x14ac:dyDescent="0.3">
      <c r="A87" s="4" t="s">
        <v>47</v>
      </c>
      <c r="B87" s="4" t="s">
        <v>37</v>
      </c>
      <c r="C87" s="4" t="s">
        <v>35</v>
      </c>
      <c r="D87" s="10">
        <v>250</v>
      </c>
      <c r="E87" s="24">
        <v>18750</v>
      </c>
    </row>
    <row r="88" spans="1:5" x14ac:dyDescent="0.3">
      <c r="A88" s="4" t="s">
        <v>47</v>
      </c>
      <c r="B88" s="4" t="s">
        <v>37</v>
      </c>
      <c r="C88" s="4" t="s">
        <v>24</v>
      </c>
      <c r="D88" s="10">
        <v>512</v>
      </c>
      <c r="E88" s="24">
        <v>64000</v>
      </c>
    </row>
    <row r="89" spans="1:5" x14ac:dyDescent="0.3">
      <c r="A89" s="4" t="s">
        <v>47</v>
      </c>
      <c r="B89" s="4" t="s">
        <v>37</v>
      </c>
      <c r="C89" s="4" t="s">
        <v>25</v>
      </c>
      <c r="D89" s="10">
        <v>756</v>
      </c>
      <c r="E89" s="24">
        <v>56700</v>
      </c>
    </row>
    <row r="90" spans="1:5" x14ac:dyDescent="0.3">
      <c r="A90" s="4" t="s">
        <v>47</v>
      </c>
      <c r="B90" s="4" t="s">
        <v>37</v>
      </c>
      <c r="C90" s="4" t="s">
        <v>28</v>
      </c>
      <c r="D90" s="10">
        <v>480</v>
      </c>
      <c r="E90" s="24">
        <v>52800</v>
      </c>
    </row>
    <row r="91" spans="1:5" x14ac:dyDescent="0.3">
      <c r="A91" s="4" t="s">
        <v>47</v>
      </c>
      <c r="B91" s="4" t="s">
        <v>37</v>
      </c>
      <c r="C91" s="4" t="s">
        <v>29</v>
      </c>
      <c r="D91" s="10">
        <v>1768</v>
      </c>
      <c r="E91" s="24">
        <v>176800</v>
      </c>
    </row>
    <row r="92" spans="1:5" x14ac:dyDescent="0.3">
      <c r="A92" s="4" t="s">
        <v>47</v>
      </c>
      <c r="B92" s="4" t="s">
        <v>37</v>
      </c>
      <c r="C92" s="4" t="s">
        <v>30</v>
      </c>
      <c r="D92" s="10">
        <v>126</v>
      </c>
      <c r="E92" s="24">
        <v>9450</v>
      </c>
    </row>
    <row r="93" spans="1:5" x14ac:dyDescent="0.3">
      <c r="A93" s="4" t="s">
        <v>48</v>
      </c>
      <c r="B93" s="4" t="s">
        <v>16</v>
      </c>
      <c r="C93" s="4" t="s">
        <v>18</v>
      </c>
      <c r="D93" s="10">
        <v>1144</v>
      </c>
      <c r="E93" s="24">
        <v>62920</v>
      </c>
    </row>
    <row r="94" spans="1:5" x14ac:dyDescent="0.3">
      <c r="A94" s="4" t="s">
        <v>48</v>
      </c>
      <c r="B94" s="4" t="s">
        <v>16</v>
      </c>
      <c r="C94" s="4" t="s">
        <v>21</v>
      </c>
      <c r="D94" s="10">
        <v>480</v>
      </c>
      <c r="E94" s="24">
        <v>117600</v>
      </c>
    </row>
    <row r="95" spans="1:5" x14ac:dyDescent="0.3">
      <c r="A95" s="4" t="s">
        <v>48</v>
      </c>
      <c r="B95" s="4" t="s">
        <v>16</v>
      </c>
      <c r="C95" s="4" t="s">
        <v>38</v>
      </c>
      <c r="D95" s="10">
        <v>140</v>
      </c>
      <c r="E95" s="24">
        <v>11200</v>
      </c>
    </row>
    <row r="96" spans="1:5" x14ac:dyDescent="0.3">
      <c r="A96" s="4" t="s">
        <v>48</v>
      </c>
      <c r="B96" s="4" t="s">
        <v>16</v>
      </c>
      <c r="C96" s="4" t="s">
        <v>22</v>
      </c>
      <c r="D96" s="10">
        <v>138</v>
      </c>
      <c r="E96" s="24">
        <v>11730</v>
      </c>
    </row>
    <row r="97" spans="1:5" x14ac:dyDescent="0.3">
      <c r="A97" s="4" t="s">
        <v>48</v>
      </c>
      <c r="B97" s="4" t="s">
        <v>16</v>
      </c>
      <c r="C97" s="4" t="s">
        <v>23</v>
      </c>
      <c r="D97" s="10">
        <v>141</v>
      </c>
      <c r="E97" s="24">
        <v>11985</v>
      </c>
    </row>
    <row r="98" spans="1:5" x14ac:dyDescent="0.3">
      <c r="A98" s="4" t="s">
        <v>48</v>
      </c>
      <c r="B98" s="4" t="s">
        <v>16</v>
      </c>
      <c r="C98" s="4" t="s">
        <v>34</v>
      </c>
      <c r="D98" s="10">
        <v>540</v>
      </c>
      <c r="E98" s="24">
        <v>32400</v>
      </c>
    </row>
    <row r="99" spans="1:5" x14ac:dyDescent="0.3">
      <c r="A99" s="4" t="s">
        <v>48</v>
      </c>
      <c r="B99" s="4" t="s">
        <v>16</v>
      </c>
      <c r="C99" s="4" t="s">
        <v>35</v>
      </c>
      <c r="D99" s="10">
        <v>183</v>
      </c>
      <c r="E99" s="24">
        <v>13725</v>
      </c>
    </row>
    <row r="100" spans="1:5" x14ac:dyDescent="0.3">
      <c r="A100" s="4" t="s">
        <v>48</v>
      </c>
      <c r="B100" s="4" t="s">
        <v>16</v>
      </c>
      <c r="C100" s="4" t="s">
        <v>24</v>
      </c>
      <c r="D100" s="10">
        <v>2208</v>
      </c>
      <c r="E100" s="24">
        <v>276000</v>
      </c>
    </row>
    <row r="101" spans="1:5" x14ac:dyDescent="0.3">
      <c r="A101" s="4" t="s">
        <v>48</v>
      </c>
      <c r="B101" s="4" t="s">
        <v>16</v>
      </c>
      <c r="C101" s="4" t="s">
        <v>25</v>
      </c>
      <c r="D101" s="10">
        <v>1440</v>
      </c>
      <c r="E101" s="24">
        <v>100800</v>
      </c>
    </row>
    <row r="102" spans="1:5" x14ac:dyDescent="0.3">
      <c r="A102" s="4" t="s">
        <v>48</v>
      </c>
      <c r="B102" s="4" t="s">
        <v>16</v>
      </c>
      <c r="C102" s="4" t="s">
        <v>26</v>
      </c>
      <c r="D102" s="10">
        <v>105</v>
      </c>
      <c r="E102" s="24">
        <v>7350</v>
      </c>
    </row>
    <row r="103" spans="1:5" x14ac:dyDescent="0.3">
      <c r="A103" s="4" t="s">
        <v>48</v>
      </c>
      <c r="B103" s="4" t="s">
        <v>16</v>
      </c>
      <c r="C103" s="4" t="s">
        <v>28</v>
      </c>
      <c r="D103" s="10">
        <v>840</v>
      </c>
      <c r="E103" s="24">
        <v>88200</v>
      </c>
    </row>
    <row r="104" spans="1:5" x14ac:dyDescent="0.3">
      <c r="A104" s="4" t="s">
        <v>48</v>
      </c>
      <c r="B104" s="4" t="s">
        <v>16</v>
      </c>
      <c r="C104" s="4" t="s">
        <v>29</v>
      </c>
      <c r="D104" s="10">
        <v>1296</v>
      </c>
      <c r="E104" s="24">
        <v>129600</v>
      </c>
    </row>
    <row r="105" spans="1:5" x14ac:dyDescent="0.3">
      <c r="A105" s="4" t="s">
        <v>48</v>
      </c>
      <c r="B105" s="4" t="s">
        <v>16</v>
      </c>
      <c r="C105" s="4" t="s">
        <v>30</v>
      </c>
      <c r="D105" s="10">
        <v>250</v>
      </c>
      <c r="E105" s="24">
        <v>20000</v>
      </c>
    </row>
    <row r="106" spans="1:5" x14ac:dyDescent="0.3">
      <c r="A106" s="4" t="s">
        <v>48</v>
      </c>
      <c r="B106" s="4" t="s">
        <v>16</v>
      </c>
      <c r="C106" s="4" t="s">
        <v>31</v>
      </c>
      <c r="D106" s="10">
        <v>578</v>
      </c>
      <c r="E106" s="24">
        <v>43350</v>
      </c>
    </row>
    <row r="107" spans="1:5" x14ac:dyDescent="0.3">
      <c r="A107" s="4" t="s">
        <v>48</v>
      </c>
      <c r="B107" s="4" t="s">
        <v>32</v>
      </c>
      <c r="C107" s="4" t="s">
        <v>18</v>
      </c>
      <c r="D107" s="10">
        <v>352</v>
      </c>
      <c r="E107" s="24">
        <v>19360</v>
      </c>
    </row>
    <row r="108" spans="1:5" x14ac:dyDescent="0.3">
      <c r="A108" s="4" t="s">
        <v>48</v>
      </c>
      <c r="B108" s="4" t="s">
        <v>32</v>
      </c>
      <c r="C108" s="4" t="s">
        <v>22</v>
      </c>
      <c r="D108" s="10">
        <v>370</v>
      </c>
      <c r="E108" s="24">
        <v>31450</v>
      </c>
    </row>
    <row r="109" spans="1:5" x14ac:dyDescent="0.3">
      <c r="A109" s="4" t="s">
        <v>48</v>
      </c>
      <c r="B109" s="4" t="s">
        <v>32</v>
      </c>
      <c r="C109" s="4" t="s">
        <v>23</v>
      </c>
      <c r="D109" s="10">
        <v>600</v>
      </c>
      <c r="E109" s="24">
        <v>51000</v>
      </c>
    </row>
    <row r="110" spans="1:5" x14ac:dyDescent="0.3">
      <c r="A110" s="4" t="s">
        <v>48</v>
      </c>
      <c r="B110" s="4" t="s">
        <v>32</v>
      </c>
      <c r="C110" s="4" t="s">
        <v>35</v>
      </c>
      <c r="D110" s="10">
        <v>96</v>
      </c>
      <c r="E110" s="24">
        <v>7200</v>
      </c>
    </row>
    <row r="111" spans="1:5" x14ac:dyDescent="0.3">
      <c r="A111" s="4" t="s">
        <v>48</v>
      </c>
      <c r="B111" s="4" t="s">
        <v>32</v>
      </c>
      <c r="C111" s="4" t="s">
        <v>24</v>
      </c>
      <c r="D111" s="10">
        <v>3408</v>
      </c>
      <c r="E111" s="24">
        <v>426000</v>
      </c>
    </row>
    <row r="112" spans="1:5" x14ac:dyDescent="0.3">
      <c r="A112" s="4" t="s">
        <v>48</v>
      </c>
      <c r="B112" s="4" t="s">
        <v>32</v>
      </c>
      <c r="C112" s="4" t="s">
        <v>25</v>
      </c>
      <c r="D112" s="10">
        <v>2832</v>
      </c>
      <c r="E112" s="24">
        <v>198240</v>
      </c>
    </row>
    <row r="113" spans="1:5" x14ac:dyDescent="0.3">
      <c r="A113" s="4" t="s">
        <v>48</v>
      </c>
      <c r="B113" s="4" t="s">
        <v>32</v>
      </c>
      <c r="C113" s="4" t="s">
        <v>26</v>
      </c>
      <c r="D113" s="10">
        <v>165</v>
      </c>
      <c r="E113" s="24">
        <v>11550</v>
      </c>
    </row>
    <row r="114" spans="1:5" x14ac:dyDescent="0.3">
      <c r="A114" s="4" t="s">
        <v>48</v>
      </c>
      <c r="B114" s="4" t="s">
        <v>32</v>
      </c>
      <c r="C114" s="4" t="s">
        <v>27</v>
      </c>
      <c r="D114" s="10">
        <v>288</v>
      </c>
      <c r="E114" s="24">
        <v>24480</v>
      </c>
    </row>
    <row r="115" spans="1:5" x14ac:dyDescent="0.3">
      <c r="A115" s="4" t="s">
        <v>48</v>
      </c>
      <c r="B115" s="4" t="s">
        <v>32</v>
      </c>
      <c r="C115" s="4" t="s">
        <v>28</v>
      </c>
      <c r="D115" s="10">
        <v>360</v>
      </c>
      <c r="E115" s="24">
        <v>37800</v>
      </c>
    </row>
    <row r="116" spans="1:5" x14ac:dyDescent="0.3">
      <c r="A116" s="4" t="s">
        <v>48</v>
      </c>
      <c r="B116" s="4" t="s">
        <v>32</v>
      </c>
      <c r="C116" s="4" t="s">
        <v>29</v>
      </c>
      <c r="D116" s="10">
        <v>2016</v>
      </c>
      <c r="E116" s="24">
        <v>201600</v>
      </c>
    </row>
    <row r="117" spans="1:5" x14ac:dyDescent="0.3">
      <c r="A117" s="4" t="s">
        <v>48</v>
      </c>
      <c r="B117" s="4" t="s">
        <v>32</v>
      </c>
      <c r="C117" s="4" t="s">
        <v>30</v>
      </c>
      <c r="D117" s="10">
        <v>342</v>
      </c>
      <c r="E117" s="24">
        <v>27360</v>
      </c>
    </row>
    <row r="118" spans="1:5" x14ac:dyDescent="0.3">
      <c r="A118" s="4" t="s">
        <v>48</v>
      </c>
      <c r="B118" s="4" t="s">
        <v>32</v>
      </c>
      <c r="C118" s="4" t="s">
        <v>31</v>
      </c>
      <c r="D118" s="10">
        <v>132</v>
      </c>
      <c r="E118" s="24">
        <v>9900</v>
      </c>
    </row>
    <row r="119" spans="1:5" x14ac:dyDescent="0.3">
      <c r="A119" s="4" t="s">
        <v>48</v>
      </c>
      <c r="B119" s="4" t="s">
        <v>37</v>
      </c>
      <c r="C119" s="4" t="s">
        <v>18</v>
      </c>
      <c r="D119" s="10">
        <v>250</v>
      </c>
      <c r="E119" s="24">
        <v>13750</v>
      </c>
    </row>
    <row r="120" spans="1:5" x14ac:dyDescent="0.3">
      <c r="A120" s="4" t="s">
        <v>48</v>
      </c>
      <c r="B120" s="4" t="s">
        <v>37</v>
      </c>
      <c r="C120" s="4" t="s">
        <v>19</v>
      </c>
      <c r="D120" s="10">
        <v>159</v>
      </c>
      <c r="E120" s="24">
        <v>7950</v>
      </c>
    </row>
    <row r="121" spans="1:5" x14ac:dyDescent="0.3">
      <c r="A121" s="4" t="s">
        <v>48</v>
      </c>
      <c r="B121" s="4" t="s">
        <v>37</v>
      </c>
      <c r="C121" s="4" t="s">
        <v>20</v>
      </c>
      <c r="D121" s="10">
        <v>117</v>
      </c>
      <c r="E121" s="24">
        <v>8190</v>
      </c>
    </row>
    <row r="122" spans="1:5" x14ac:dyDescent="0.3">
      <c r="A122" s="4" t="s">
        <v>48</v>
      </c>
      <c r="B122" s="4" t="s">
        <v>37</v>
      </c>
      <c r="C122" s="4" t="s">
        <v>38</v>
      </c>
      <c r="D122" s="10">
        <v>406</v>
      </c>
      <c r="E122" s="24">
        <v>32480</v>
      </c>
    </row>
    <row r="123" spans="1:5" x14ac:dyDescent="0.3">
      <c r="A123" s="4" t="s">
        <v>48</v>
      </c>
      <c r="B123" s="4" t="s">
        <v>37</v>
      </c>
      <c r="C123" s="4" t="s">
        <v>33</v>
      </c>
      <c r="D123" s="10">
        <v>200</v>
      </c>
      <c r="E123" s="24">
        <v>14000</v>
      </c>
    </row>
    <row r="124" spans="1:5" x14ac:dyDescent="0.3">
      <c r="A124" s="4" t="s">
        <v>48</v>
      </c>
      <c r="B124" s="4" t="s">
        <v>37</v>
      </c>
      <c r="C124" s="4" t="s">
        <v>22</v>
      </c>
      <c r="D124" s="10">
        <v>336</v>
      </c>
      <c r="E124" s="24">
        <v>28560</v>
      </c>
    </row>
    <row r="125" spans="1:5" x14ac:dyDescent="0.3">
      <c r="A125" s="4" t="s">
        <v>48</v>
      </c>
      <c r="B125" s="4" t="s">
        <v>37</v>
      </c>
      <c r="C125" s="4" t="s">
        <v>34</v>
      </c>
      <c r="D125" s="10">
        <v>135</v>
      </c>
      <c r="E125" s="24">
        <v>8100</v>
      </c>
    </row>
    <row r="126" spans="1:5" x14ac:dyDescent="0.3">
      <c r="A126" s="4" t="s">
        <v>48</v>
      </c>
      <c r="B126" s="4" t="s">
        <v>37</v>
      </c>
      <c r="C126" s="4" t="s">
        <v>24</v>
      </c>
      <c r="D126" s="10">
        <v>754</v>
      </c>
      <c r="E126" s="24">
        <v>94250</v>
      </c>
    </row>
    <row r="127" spans="1:5" x14ac:dyDescent="0.3">
      <c r="A127" s="4" t="s">
        <v>48</v>
      </c>
      <c r="B127" s="4" t="s">
        <v>37</v>
      </c>
      <c r="C127" s="4" t="s">
        <v>25</v>
      </c>
      <c r="D127" s="10">
        <v>880</v>
      </c>
      <c r="E127" s="24">
        <v>61600</v>
      </c>
    </row>
    <row r="128" spans="1:5" x14ac:dyDescent="0.3">
      <c r="A128" s="4" t="s">
        <v>48</v>
      </c>
      <c r="B128" s="4" t="s">
        <v>37</v>
      </c>
      <c r="C128" s="4" t="s">
        <v>27</v>
      </c>
      <c r="D128" s="10">
        <v>330</v>
      </c>
      <c r="E128" s="24">
        <v>28050</v>
      </c>
    </row>
    <row r="129" spans="1:5" x14ac:dyDescent="0.3">
      <c r="A129" s="4" t="s">
        <v>48</v>
      </c>
      <c r="B129" s="4" t="s">
        <v>37</v>
      </c>
      <c r="C129" s="4" t="s">
        <v>28</v>
      </c>
      <c r="D129" s="10">
        <v>336</v>
      </c>
      <c r="E129" s="24">
        <v>35280</v>
      </c>
    </row>
    <row r="130" spans="1:5" x14ac:dyDescent="0.3">
      <c r="A130" s="4" t="s">
        <v>48</v>
      </c>
      <c r="B130" s="4" t="s">
        <v>37</v>
      </c>
      <c r="C130" s="4" t="s">
        <v>29</v>
      </c>
      <c r="D130" s="10">
        <v>1334</v>
      </c>
      <c r="E130" s="24">
        <v>133400</v>
      </c>
    </row>
    <row r="131" spans="1:5" x14ac:dyDescent="0.3">
      <c r="A131" s="4" t="s">
        <v>48</v>
      </c>
      <c r="B131" s="4" t="s">
        <v>37</v>
      </c>
      <c r="C131" s="4" t="s">
        <v>31</v>
      </c>
      <c r="D131" s="10">
        <v>141</v>
      </c>
      <c r="E131" s="24">
        <v>10575</v>
      </c>
    </row>
    <row r="132" spans="1:5" x14ac:dyDescent="0.3">
      <c r="A132" s="4" t="s">
        <v>49</v>
      </c>
      <c r="B132" s="4" t="s">
        <v>16</v>
      </c>
      <c r="C132" s="4" t="s">
        <v>18</v>
      </c>
      <c r="D132" s="10">
        <v>220</v>
      </c>
      <c r="E132" s="24">
        <v>11000</v>
      </c>
    </row>
    <row r="133" spans="1:5" x14ac:dyDescent="0.3">
      <c r="A133" s="4" t="s">
        <v>49</v>
      </c>
      <c r="B133" s="4" t="s">
        <v>16</v>
      </c>
      <c r="C133" s="4" t="s">
        <v>19</v>
      </c>
      <c r="D133" s="10">
        <v>105</v>
      </c>
      <c r="E133" s="24">
        <v>4725</v>
      </c>
    </row>
    <row r="134" spans="1:5" x14ac:dyDescent="0.3">
      <c r="A134" s="4" t="s">
        <v>49</v>
      </c>
      <c r="B134" s="4" t="s">
        <v>16</v>
      </c>
      <c r="C134" s="4" t="s">
        <v>20</v>
      </c>
      <c r="D134" s="10">
        <v>260</v>
      </c>
      <c r="E134" s="24">
        <v>19500</v>
      </c>
    </row>
    <row r="135" spans="1:5" x14ac:dyDescent="0.3">
      <c r="A135" s="4" t="s">
        <v>49</v>
      </c>
      <c r="B135" s="4" t="s">
        <v>16</v>
      </c>
      <c r="C135" s="4" t="s">
        <v>21</v>
      </c>
      <c r="D135" s="10">
        <v>354</v>
      </c>
      <c r="E135" s="24">
        <v>88500</v>
      </c>
    </row>
    <row r="136" spans="1:5" x14ac:dyDescent="0.3">
      <c r="A136" s="4" t="s">
        <v>49</v>
      </c>
      <c r="B136" s="4" t="s">
        <v>16</v>
      </c>
      <c r="C136" s="4" t="s">
        <v>33</v>
      </c>
      <c r="D136" s="10">
        <v>90</v>
      </c>
      <c r="E136" s="24">
        <v>6750</v>
      </c>
    </row>
    <row r="137" spans="1:5" x14ac:dyDescent="0.3">
      <c r="A137" s="4" t="s">
        <v>49</v>
      </c>
      <c r="B137" s="4" t="s">
        <v>16</v>
      </c>
      <c r="C137" s="4" t="s">
        <v>34</v>
      </c>
      <c r="D137" s="10">
        <v>550</v>
      </c>
      <c r="E137" s="24">
        <v>30250</v>
      </c>
    </row>
    <row r="138" spans="1:5" x14ac:dyDescent="0.3">
      <c r="A138" s="4" t="s">
        <v>49</v>
      </c>
      <c r="B138" s="4" t="s">
        <v>16</v>
      </c>
      <c r="C138" s="4" t="s">
        <v>35</v>
      </c>
      <c r="D138" s="10">
        <v>285</v>
      </c>
      <c r="E138" s="24">
        <v>21375</v>
      </c>
    </row>
    <row r="139" spans="1:5" x14ac:dyDescent="0.3">
      <c r="A139" s="4" t="s">
        <v>49</v>
      </c>
      <c r="B139" s="4" t="s">
        <v>16</v>
      </c>
      <c r="C139" s="4" t="s">
        <v>24</v>
      </c>
      <c r="D139" s="10">
        <v>2538</v>
      </c>
      <c r="E139" s="24">
        <v>317250</v>
      </c>
    </row>
    <row r="140" spans="1:5" x14ac:dyDescent="0.3">
      <c r="A140" s="4" t="s">
        <v>49</v>
      </c>
      <c r="B140" s="4" t="s">
        <v>16</v>
      </c>
      <c r="C140" s="4" t="s">
        <v>25</v>
      </c>
      <c r="D140" s="10">
        <v>3024</v>
      </c>
      <c r="E140" s="24">
        <v>196560</v>
      </c>
    </row>
    <row r="141" spans="1:5" x14ac:dyDescent="0.3">
      <c r="A141" s="4" t="s">
        <v>49</v>
      </c>
      <c r="B141" s="4" t="s">
        <v>16</v>
      </c>
      <c r="C141" s="4" t="s">
        <v>26</v>
      </c>
      <c r="D141" s="10">
        <v>156</v>
      </c>
      <c r="E141" s="24">
        <v>11700</v>
      </c>
    </row>
    <row r="142" spans="1:5" x14ac:dyDescent="0.3">
      <c r="A142" s="4" t="s">
        <v>49</v>
      </c>
      <c r="B142" s="4" t="s">
        <v>16</v>
      </c>
      <c r="C142" s="4" t="s">
        <v>28</v>
      </c>
      <c r="D142" s="10">
        <v>420</v>
      </c>
      <c r="E142" s="24">
        <v>44100</v>
      </c>
    </row>
    <row r="143" spans="1:5" x14ac:dyDescent="0.3">
      <c r="A143" s="4" t="s">
        <v>49</v>
      </c>
      <c r="B143" s="4" t="s">
        <v>16</v>
      </c>
      <c r="C143" s="4" t="s">
        <v>29</v>
      </c>
      <c r="D143" s="10">
        <v>882</v>
      </c>
      <c r="E143" s="24">
        <v>88200</v>
      </c>
    </row>
    <row r="144" spans="1:5" x14ac:dyDescent="0.3">
      <c r="A144" s="4" t="s">
        <v>49</v>
      </c>
      <c r="B144" s="4" t="s">
        <v>16</v>
      </c>
      <c r="C144" s="4" t="s">
        <v>30</v>
      </c>
      <c r="D144" s="10">
        <v>504</v>
      </c>
      <c r="E144" s="24">
        <v>40320</v>
      </c>
    </row>
    <row r="145" spans="1:5" x14ac:dyDescent="0.3">
      <c r="A145" s="4" t="s">
        <v>49</v>
      </c>
      <c r="B145" s="4" t="s">
        <v>16</v>
      </c>
      <c r="C145" s="4" t="s">
        <v>31</v>
      </c>
      <c r="D145" s="10">
        <v>540</v>
      </c>
      <c r="E145" s="24">
        <v>40500</v>
      </c>
    </row>
    <row r="146" spans="1:5" x14ac:dyDescent="0.3">
      <c r="A146" s="4" t="s">
        <v>49</v>
      </c>
      <c r="B146" s="4" t="s">
        <v>32</v>
      </c>
      <c r="C146" s="4" t="s">
        <v>18</v>
      </c>
      <c r="D146" s="10">
        <v>360</v>
      </c>
      <c r="E146" s="24">
        <v>18000</v>
      </c>
    </row>
    <row r="147" spans="1:5" x14ac:dyDescent="0.3">
      <c r="A147" s="4" t="s">
        <v>49</v>
      </c>
      <c r="B147" s="4" t="s">
        <v>32</v>
      </c>
      <c r="C147" s="4" t="s">
        <v>19</v>
      </c>
      <c r="D147" s="10">
        <v>672</v>
      </c>
      <c r="E147" s="24">
        <v>30240</v>
      </c>
    </row>
    <row r="148" spans="1:5" x14ac:dyDescent="0.3">
      <c r="A148" s="4" t="s">
        <v>49</v>
      </c>
      <c r="B148" s="4" t="s">
        <v>32</v>
      </c>
      <c r="C148" s="4" t="s">
        <v>20</v>
      </c>
      <c r="D148" s="10">
        <v>141</v>
      </c>
      <c r="E148" s="24">
        <v>10575</v>
      </c>
    </row>
    <row r="149" spans="1:5" x14ac:dyDescent="0.3">
      <c r="A149" s="4" t="s">
        <v>49</v>
      </c>
      <c r="B149" s="4" t="s">
        <v>32</v>
      </c>
      <c r="C149" s="4" t="s">
        <v>21</v>
      </c>
      <c r="D149" s="10">
        <v>177</v>
      </c>
      <c r="E149" s="24">
        <v>44250</v>
      </c>
    </row>
    <row r="150" spans="1:5" x14ac:dyDescent="0.3">
      <c r="A150" s="4" t="s">
        <v>49</v>
      </c>
      <c r="B150" s="4" t="s">
        <v>32</v>
      </c>
      <c r="C150" s="4" t="s">
        <v>38</v>
      </c>
      <c r="D150" s="10">
        <v>315</v>
      </c>
      <c r="E150" s="24">
        <v>26775</v>
      </c>
    </row>
    <row r="151" spans="1:5" x14ac:dyDescent="0.3">
      <c r="A151" s="4" t="s">
        <v>49</v>
      </c>
      <c r="B151" s="4" t="s">
        <v>32</v>
      </c>
      <c r="C151" s="4" t="s">
        <v>33</v>
      </c>
      <c r="D151" s="10">
        <v>702</v>
      </c>
      <c r="E151" s="24">
        <v>52650</v>
      </c>
    </row>
    <row r="152" spans="1:5" x14ac:dyDescent="0.3">
      <c r="A152" s="4" t="s">
        <v>49</v>
      </c>
      <c r="B152" s="4" t="s">
        <v>32</v>
      </c>
      <c r="C152" s="4" t="s">
        <v>22</v>
      </c>
      <c r="D152" s="10">
        <v>341</v>
      </c>
      <c r="E152" s="24">
        <v>28985</v>
      </c>
    </row>
    <row r="153" spans="1:5" x14ac:dyDescent="0.3">
      <c r="A153" s="4" t="s">
        <v>49</v>
      </c>
      <c r="B153" s="4" t="s">
        <v>32</v>
      </c>
      <c r="C153" s="4" t="s">
        <v>23</v>
      </c>
      <c r="D153" s="10">
        <v>792</v>
      </c>
      <c r="E153" s="24">
        <v>63360</v>
      </c>
    </row>
    <row r="154" spans="1:5" x14ac:dyDescent="0.3">
      <c r="A154" s="4" t="s">
        <v>49</v>
      </c>
      <c r="B154" s="4" t="s">
        <v>32</v>
      </c>
      <c r="C154" s="4" t="s">
        <v>34</v>
      </c>
      <c r="D154" s="10">
        <v>583</v>
      </c>
      <c r="E154" s="24">
        <v>32065</v>
      </c>
    </row>
    <row r="155" spans="1:5" x14ac:dyDescent="0.3">
      <c r="A155" s="4" t="s">
        <v>49</v>
      </c>
      <c r="B155" s="4" t="s">
        <v>32</v>
      </c>
      <c r="C155" s="4" t="s">
        <v>24</v>
      </c>
      <c r="D155" s="10">
        <v>1708</v>
      </c>
      <c r="E155" s="24">
        <v>213500</v>
      </c>
    </row>
    <row r="156" spans="1:5" x14ac:dyDescent="0.3">
      <c r="A156" s="4" t="s">
        <v>49</v>
      </c>
      <c r="B156" s="4" t="s">
        <v>32</v>
      </c>
      <c r="C156" s="4" t="s">
        <v>25</v>
      </c>
      <c r="D156" s="10">
        <v>2842</v>
      </c>
      <c r="E156" s="24">
        <v>184730</v>
      </c>
    </row>
    <row r="157" spans="1:5" x14ac:dyDescent="0.3">
      <c r="A157" s="4" t="s">
        <v>49</v>
      </c>
      <c r="B157" s="4" t="s">
        <v>32</v>
      </c>
      <c r="C157" s="4" t="s">
        <v>26</v>
      </c>
      <c r="D157" s="10">
        <v>551</v>
      </c>
      <c r="E157" s="24">
        <v>41325</v>
      </c>
    </row>
    <row r="158" spans="1:5" x14ac:dyDescent="0.3">
      <c r="A158" s="4" t="s">
        <v>49</v>
      </c>
      <c r="B158" s="4" t="s">
        <v>32</v>
      </c>
      <c r="C158" s="4" t="s">
        <v>28</v>
      </c>
      <c r="D158" s="10">
        <v>912</v>
      </c>
      <c r="E158" s="24">
        <v>95760</v>
      </c>
    </row>
    <row r="159" spans="1:5" x14ac:dyDescent="0.3">
      <c r="A159" s="4" t="s">
        <v>49</v>
      </c>
      <c r="B159" s="4" t="s">
        <v>32</v>
      </c>
      <c r="C159" s="4" t="s">
        <v>29</v>
      </c>
      <c r="D159" s="10">
        <v>2784</v>
      </c>
      <c r="E159" s="24">
        <v>278400</v>
      </c>
    </row>
    <row r="160" spans="1:5" x14ac:dyDescent="0.3">
      <c r="A160" s="4" t="s">
        <v>49</v>
      </c>
      <c r="B160" s="4" t="s">
        <v>32</v>
      </c>
      <c r="C160" s="4" t="s">
        <v>30</v>
      </c>
      <c r="D160" s="10">
        <v>351</v>
      </c>
      <c r="E160" s="24">
        <v>28080</v>
      </c>
    </row>
    <row r="161" spans="1:5" x14ac:dyDescent="0.3">
      <c r="A161" s="4" t="s">
        <v>49</v>
      </c>
      <c r="B161" s="4" t="s">
        <v>32</v>
      </c>
      <c r="C161" s="4" t="s">
        <v>31</v>
      </c>
      <c r="D161" s="10">
        <v>200</v>
      </c>
      <c r="E161" s="24">
        <v>15000</v>
      </c>
    </row>
    <row r="162" spans="1:5" x14ac:dyDescent="0.3">
      <c r="A162" s="4" t="s">
        <v>49</v>
      </c>
      <c r="B162" s="4" t="s">
        <v>37</v>
      </c>
      <c r="C162" s="4" t="s">
        <v>18</v>
      </c>
      <c r="D162" s="10">
        <v>295</v>
      </c>
      <c r="E162" s="24">
        <v>14750</v>
      </c>
    </row>
    <row r="163" spans="1:5" x14ac:dyDescent="0.3">
      <c r="A163" s="4" t="s">
        <v>49</v>
      </c>
      <c r="B163" s="4" t="s">
        <v>37</v>
      </c>
      <c r="C163" s="4" t="s">
        <v>19</v>
      </c>
      <c r="D163" s="10">
        <v>170</v>
      </c>
      <c r="E163" s="24">
        <v>7650</v>
      </c>
    </row>
    <row r="164" spans="1:5" x14ac:dyDescent="0.3">
      <c r="A164" s="4" t="s">
        <v>49</v>
      </c>
      <c r="B164" s="4" t="s">
        <v>37</v>
      </c>
      <c r="C164" s="4" t="s">
        <v>20</v>
      </c>
      <c r="D164" s="10">
        <v>280</v>
      </c>
      <c r="E164" s="24">
        <v>21000</v>
      </c>
    </row>
    <row r="165" spans="1:5" x14ac:dyDescent="0.3">
      <c r="A165" s="4" t="s">
        <v>49</v>
      </c>
      <c r="B165" s="4" t="s">
        <v>37</v>
      </c>
      <c r="C165" s="4" t="s">
        <v>21</v>
      </c>
      <c r="D165" s="10">
        <v>150</v>
      </c>
      <c r="E165" s="24">
        <v>37500</v>
      </c>
    </row>
    <row r="166" spans="1:5" x14ac:dyDescent="0.3">
      <c r="A166" s="4" t="s">
        <v>49</v>
      </c>
      <c r="B166" s="4" t="s">
        <v>37</v>
      </c>
      <c r="C166" s="4" t="s">
        <v>22</v>
      </c>
      <c r="D166" s="10">
        <v>390</v>
      </c>
      <c r="E166" s="24">
        <v>33150</v>
      </c>
    </row>
    <row r="167" spans="1:5" x14ac:dyDescent="0.3">
      <c r="A167" s="4" t="s">
        <v>49</v>
      </c>
      <c r="B167" s="4" t="s">
        <v>37</v>
      </c>
      <c r="C167" s="4" t="s">
        <v>24</v>
      </c>
      <c r="D167" s="10">
        <v>1566</v>
      </c>
      <c r="E167" s="24">
        <v>195750</v>
      </c>
    </row>
    <row r="168" spans="1:5" x14ac:dyDescent="0.3">
      <c r="A168" s="4" t="s">
        <v>49</v>
      </c>
      <c r="B168" s="4" t="s">
        <v>37</v>
      </c>
      <c r="C168" s="4" t="s">
        <v>25</v>
      </c>
      <c r="D168" s="10">
        <v>1134</v>
      </c>
      <c r="E168" s="24">
        <v>73710</v>
      </c>
    </row>
    <row r="169" spans="1:5" x14ac:dyDescent="0.3">
      <c r="A169" s="4" t="s">
        <v>49</v>
      </c>
      <c r="B169" s="4" t="s">
        <v>37</v>
      </c>
      <c r="C169" s="4" t="s">
        <v>26</v>
      </c>
      <c r="D169" s="10">
        <v>168</v>
      </c>
      <c r="E169" s="24">
        <v>12600</v>
      </c>
    </row>
    <row r="170" spans="1:5" x14ac:dyDescent="0.3">
      <c r="A170" s="4" t="s">
        <v>49</v>
      </c>
      <c r="B170" s="4" t="s">
        <v>37</v>
      </c>
      <c r="C170" s="4" t="s">
        <v>28</v>
      </c>
      <c r="D170" s="10">
        <v>1083</v>
      </c>
      <c r="E170" s="24">
        <v>113715</v>
      </c>
    </row>
    <row r="171" spans="1:5" x14ac:dyDescent="0.3">
      <c r="A171" s="4" t="s">
        <v>49</v>
      </c>
      <c r="B171" s="4" t="s">
        <v>37</v>
      </c>
      <c r="C171" s="4" t="s">
        <v>29</v>
      </c>
      <c r="D171" s="10">
        <v>1274</v>
      </c>
      <c r="E171" s="24">
        <v>127400</v>
      </c>
    </row>
    <row r="172" spans="1:5" x14ac:dyDescent="0.3">
      <c r="A172" s="4" t="s">
        <v>49</v>
      </c>
      <c r="B172" s="4" t="s">
        <v>37</v>
      </c>
      <c r="C172" s="4" t="s">
        <v>30</v>
      </c>
      <c r="D172" s="10">
        <v>234</v>
      </c>
      <c r="E172" s="24">
        <v>18720</v>
      </c>
    </row>
    <row r="173" spans="1:5" x14ac:dyDescent="0.3">
      <c r="A173" s="4" t="s">
        <v>50</v>
      </c>
      <c r="B173" s="4" t="s">
        <v>16</v>
      </c>
      <c r="C173" s="4" t="s">
        <v>18</v>
      </c>
      <c r="D173" s="10">
        <v>903</v>
      </c>
      <c r="E173" s="24">
        <v>49665</v>
      </c>
    </row>
    <row r="174" spans="1:5" x14ac:dyDescent="0.3">
      <c r="A174" s="4" t="s">
        <v>50</v>
      </c>
      <c r="B174" s="4" t="s">
        <v>16</v>
      </c>
      <c r="C174" s="4" t="s">
        <v>19</v>
      </c>
      <c r="D174" s="10">
        <v>180</v>
      </c>
      <c r="E174" s="24">
        <v>8100</v>
      </c>
    </row>
    <row r="175" spans="1:5" x14ac:dyDescent="0.3">
      <c r="A175" s="4" t="s">
        <v>50</v>
      </c>
      <c r="B175" s="4" t="s">
        <v>16</v>
      </c>
      <c r="C175" s="4" t="s">
        <v>20</v>
      </c>
      <c r="D175" s="10">
        <v>295</v>
      </c>
      <c r="E175" s="24">
        <v>23600</v>
      </c>
    </row>
    <row r="176" spans="1:5" x14ac:dyDescent="0.3">
      <c r="A176" s="4" t="s">
        <v>50</v>
      </c>
      <c r="B176" s="4" t="s">
        <v>16</v>
      </c>
      <c r="C176" s="4" t="s">
        <v>21</v>
      </c>
      <c r="D176" s="10">
        <v>165</v>
      </c>
      <c r="E176" s="24">
        <v>41250</v>
      </c>
    </row>
    <row r="177" spans="1:5" x14ac:dyDescent="0.3">
      <c r="A177" s="4" t="s">
        <v>50</v>
      </c>
      <c r="B177" s="4" t="s">
        <v>16</v>
      </c>
      <c r="C177" s="4" t="s">
        <v>33</v>
      </c>
      <c r="D177" s="10">
        <v>408</v>
      </c>
      <c r="E177" s="24">
        <v>32640</v>
      </c>
    </row>
    <row r="178" spans="1:5" x14ac:dyDescent="0.3">
      <c r="A178" s="4" t="s">
        <v>50</v>
      </c>
      <c r="B178" s="4" t="s">
        <v>16</v>
      </c>
      <c r="C178" s="4" t="s">
        <v>22</v>
      </c>
      <c r="D178" s="10">
        <v>370</v>
      </c>
      <c r="E178" s="24">
        <v>29600</v>
      </c>
    </row>
    <row r="179" spans="1:5" x14ac:dyDescent="0.3">
      <c r="A179" s="4" t="s">
        <v>50</v>
      </c>
      <c r="B179" s="4" t="s">
        <v>16</v>
      </c>
      <c r="C179" s="4" t="s">
        <v>23</v>
      </c>
      <c r="D179" s="10">
        <v>348</v>
      </c>
      <c r="E179" s="24">
        <v>27840</v>
      </c>
    </row>
    <row r="180" spans="1:5" x14ac:dyDescent="0.3">
      <c r="A180" s="4" t="s">
        <v>50</v>
      </c>
      <c r="B180" s="4" t="s">
        <v>16</v>
      </c>
      <c r="C180" s="4" t="s">
        <v>34</v>
      </c>
      <c r="D180" s="10">
        <v>36</v>
      </c>
      <c r="E180" s="24">
        <v>2160</v>
      </c>
    </row>
    <row r="181" spans="1:5" x14ac:dyDescent="0.3">
      <c r="A181" s="4" t="s">
        <v>50</v>
      </c>
      <c r="B181" s="4" t="s">
        <v>16</v>
      </c>
      <c r="C181" s="4" t="s">
        <v>35</v>
      </c>
      <c r="D181" s="10">
        <v>245</v>
      </c>
      <c r="E181" s="24">
        <v>17150</v>
      </c>
    </row>
    <row r="182" spans="1:5" x14ac:dyDescent="0.3">
      <c r="A182" s="4" t="s">
        <v>50</v>
      </c>
      <c r="B182" s="4" t="s">
        <v>16</v>
      </c>
      <c r="C182" s="4" t="s">
        <v>24</v>
      </c>
      <c r="D182" s="10">
        <v>3479</v>
      </c>
      <c r="E182" s="24">
        <v>417480</v>
      </c>
    </row>
    <row r="183" spans="1:5" x14ac:dyDescent="0.3">
      <c r="A183" s="4" t="s">
        <v>50</v>
      </c>
      <c r="B183" s="4" t="s">
        <v>16</v>
      </c>
      <c r="C183" s="4" t="s">
        <v>25</v>
      </c>
      <c r="D183" s="10">
        <v>1342</v>
      </c>
      <c r="E183" s="24">
        <v>93940</v>
      </c>
    </row>
    <row r="184" spans="1:5" x14ac:dyDescent="0.3">
      <c r="A184" s="4" t="s">
        <v>50</v>
      </c>
      <c r="B184" s="4" t="s">
        <v>16</v>
      </c>
      <c r="C184" s="4" t="s">
        <v>26</v>
      </c>
      <c r="D184" s="10">
        <v>280</v>
      </c>
      <c r="E184" s="24">
        <v>22400</v>
      </c>
    </row>
    <row r="185" spans="1:5" x14ac:dyDescent="0.3">
      <c r="A185" s="4" t="s">
        <v>50</v>
      </c>
      <c r="B185" s="4" t="s">
        <v>16</v>
      </c>
      <c r="C185" s="4" t="s">
        <v>27</v>
      </c>
      <c r="D185" s="10">
        <v>114</v>
      </c>
      <c r="E185" s="24">
        <v>9120</v>
      </c>
    </row>
    <row r="186" spans="1:5" x14ac:dyDescent="0.3">
      <c r="A186" s="4" t="s">
        <v>50</v>
      </c>
      <c r="B186" s="4" t="s">
        <v>16</v>
      </c>
      <c r="C186" s="4" t="s">
        <v>28</v>
      </c>
      <c r="D186" s="10">
        <v>1558</v>
      </c>
      <c r="E186" s="24">
        <v>155800</v>
      </c>
    </row>
    <row r="187" spans="1:5" x14ac:dyDescent="0.3">
      <c r="A187" s="4" t="s">
        <v>50</v>
      </c>
      <c r="B187" s="4" t="s">
        <v>16</v>
      </c>
      <c r="C187" s="4" t="s">
        <v>29</v>
      </c>
      <c r="D187" s="10">
        <v>1056</v>
      </c>
      <c r="E187" s="24">
        <v>105600</v>
      </c>
    </row>
    <row r="188" spans="1:5" x14ac:dyDescent="0.3">
      <c r="A188" s="4" t="s">
        <v>50</v>
      </c>
      <c r="B188" s="4" t="s">
        <v>16</v>
      </c>
      <c r="C188" s="4" t="s">
        <v>30</v>
      </c>
      <c r="D188" s="10">
        <v>650</v>
      </c>
      <c r="E188" s="24">
        <v>52000</v>
      </c>
    </row>
    <row r="189" spans="1:5" x14ac:dyDescent="0.3">
      <c r="A189" s="4" t="s">
        <v>50</v>
      </c>
      <c r="B189" s="4" t="s">
        <v>32</v>
      </c>
      <c r="C189" s="4" t="s">
        <v>18</v>
      </c>
      <c r="D189" s="10">
        <v>715</v>
      </c>
      <c r="E189" s="24">
        <v>39325</v>
      </c>
    </row>
    <row r="190" spans="1:5" x14ac:dyDescent="0.3">
      <c r="A190" s="4" t="s">
        <v>50</v>
      </c>
      <c r="B190" s="4" t="s">
        <v>32</v>
      </c>
      <c r="C190" s="4" t="s">
        <v>20</v>
      </c>
      <c r="D190" s="10">
        <v>464</v>
      </c>
      <c r="E190" s="24">
        <v>37120</v>
      </c>
    </row>
    <row r="191" spans="1:5" x14ac:dyDescent="0.3">
      <c r="A191" s="4" t="s">
        <v>50</v>
      </c>
      <c r="B191" s="4" t="s">
        <v>32</v>
      </c>
      <c r="C191" s="4" t="s">
        <v>21</v>
      </c>
      <c r="D191" s="10">
        <v>144</v>
      </c>
      <c r="E191" s="24">
        <v>36000</v>
      </c>
    </row>
    <row r="192" spans="1:5" x14ac:dyDescent="0.3">
      <c r="A192" s="4" t="s">
        <v>50</v>
      </c>
      <c r="B192" s="4" t="s">
        <v>32</v>
      </c>
      <c r="C192" s="4" t="s">
        <v>38</v>
      </c>
      <c r="D192" s="10">
        <v>550</v>
      </c>
      <c r="E192" s="24">
        <v>46750</v>
      </c>
    </row>
    <row r="193" spans="1:5" x14ac:dyDescent="0.3">
      <c r="A193" s="4" t="s">
        <v>50</v>
      </c>
      <c r="B193" s="4" t="s">
        <v>32</v>
      </c>
      <c r="C193" s="4" t="s">
        <v>22</v>
      </c>
      <c r="D193" s="10">
        <v>1404</v>
      </c>
      <c r="E193" s="24">
        <v>112320</v>
      </c>
    </row>
    <row r="194" spans="1:5" x14ac:dyDescent="0.3">
      <c r="A194" s="4" t="s">
        <v>50</v>
      </c>
      <c r="B194" s="4" t="s">
        <v>32</v>
      </c>
      <c r="C194" s="4" t="s">
        <v>23</v>
      </c>
      <c r="D194" s="10">
        <v>525</v>
      </c>
      <c r="E194" s="24">
        <v>42000</v>
      </c>
    </row>
    <row r="195" spans="1:5" x14ac:dyDescent="0.3">
      <c r="A195" s="4" t="s">
        <v>50</v>
      </c>
      <c r="B195" s="4" t="s">
        <v>32</v>
      </c>
      <c r="C195" s="4" t="s">
        <v>35</v>
      </c>
      <c r="D195" s="10">
        <v>138</v>
      </c>
      <c r="E195" s="24">
        <v>9660</v>
      </c>
    </row>
    <row r="196" spans="1:5" x14ac:dyDescent="0.3">
      <c r="A196" s="4" t="s">
        <v>50</v>
      </c>
      <c r="B196" s="4" t="s">
        <v>32</v>
      </c>
      <c r="C196" s="4" t="s">
        <v>24</v>
      </c>
      <c r="D196" s="10">
        <v>2475</v>
      </c>
      <c r="E196" s="24">
        <v>297000</v>
      </c>
    </row>
    <row r="197" spans="1:5" x14ac:dyDescent="0.3">
      <c r="A197" s="4" t="s">
        <v>50</v>
      </c>
      <c r="B197" s="4" t="s">
        <v>32</v>
      </c>
      <c r="C197" s="4" t="s">
        <v>25</v>
      </c>
      <c r="D197" s="10">
        <v>3468</v>
      </c>
      <c r="E197" s="24">
        <v>242760</v>
      </c>
    </row>
    <row r="198" spans="1:5" x14ac:dyDescent="0.3">
      <c r="A198" s="4" t="s">
        <v>50</v>
      </c>
      <c r="B198" s="4" t="s">
        <v>32</v>
      </c>
      <c r="C198" s="4" t="s">
        <v>26</v>
      </c>
      <c r="D198" s="10">
        <v>533</v>
      </c>
      <c r="E198" s="24">
        <v>42640</v>
      </c>
    </row>
    <row r="199" spans="1:5" x14ac:dyDescent="0.3">
      <c r="A199" s="4" t="s">
        <v>50</v>
      </c>
      <c r="B199" s="4" t="s">
        <v>32</v>
      </c>
      <c r="C199" s="4" t="s">
        <v>27</v>
      </c>
      <c r="D199" s="10">
        <v>336</v>
      </c>
      <c r="E199" s="24">
        <v>26880</v>
      </c>
    </row>
    <row r="200" spans="1:5" x14ac:dyDescent="0.3">
      <c r="A200" s="4" t="s">
        <v>50</v>
      </c>
      <c r="B200" s="4" t="s">
        <v>32</v>
      </c>
      <c r="C200" s="4" t="s">
        <v>28</v>
      </c>
      <c r="D200" s="10">
        <v>600</v>
      </c>
      <c r="E200" s="24">
        <v>60000</v>
      </c>
    </row>
    <row r="201" spans="1:5" x14ac:dyDescent="0.3">
      <c r="A201" s="4" t="s">
        <v>50</v>
      </c>
      <c r="B201" s="4" t="s">
        <v>32</v>
      </c>
      <c r="C201" s="4" t="s">
        <v>29</v>
      </c>
      <c r="D201" s="10">
        <v>1320</v>
      </c>
      <c r="E201" s="24">
        <v>132000</v>
      </c>
    </row>
    <row r="202" spans="1:5" x14ac:dyDescent="0.3">
      <c r="A202" s="4" t="s">
        <v>50</v>
      </c>
      <c r="B202" s="4" t="s">
        <v>32</v>
      </c>
      <c r="C202" s="4" t="s">
        <v>30</v>
      </c>
      <c r="D202" s="10">
        <v>800</v>
      </c>
      <c r="E202" s="24">
        <v>64000</v>
      </c>
    </row>
    <row r="203" spans="1:5" x14ac:dyDescent="0.3">
      <c r="A203" s="4" t="s">
        <v>50</v>
      </c>
      <c r="B203" s="4" t="s">
        <v>32</v>
      </c>
      <c r="C203" s="4" t="s">
        <v>31</v>
      </c>
      <c r="D203" s="10">
        <v>405</v>
      </c>
      <c r="E203" s="24">
        <v>32400</v>
      </c>
    </row>
    <row r="204" spans="1:5" x14ac:dyDescent="0.3">
      <c r="A204" s="4" t="s">
        <v>50</v>
      </c>
      <c r="B204" s="4" t="s">
        <v>37</v>
      </c>
      <c r="C204" s="4" t="s">
        <v>20</v>
      </c>
      <c r="D204" s="10">
        <v>123</v>
      </c>
      <c r="E204" s="24">
        <v>9840</v>
      </c>
    </row>
    <row r="205" spans="1:5" x14ac:dyDescent="0.3">
      <c r="A205" s="4" t="s">
        <v>50</v>
      </c>
      <c r="B205" s="4" t="s">
        <v>37</v>
      </c>
      <c r="C205" s="4" t="s">
        <v>21</v>
      </c>
      <c r="D205" s="10">
        <v>245</v>
      </c>
      <c r="E205" s="24">
        <v>61250</v>
      </c>
    </row>
    <row r="206" spans="1:5" x14ac:dyDescent="0.3">
      <c r="A206" s="4" t="s">
        <v>50</v>
      </c>
      <c r="B206" s="4" t="s">
        <v>37</v>
      </c>
      <c r="C206" s="4" t="s">
        <v>38</v>
      </c>
      <c r="D206" s="10">
        <v>265</v>
      </c>
      <c r="E206" s="24">
        <v>22525</v>
      </c>
    </row>
    <row r="207" spans="1:5" x14ac:dyDescent="0.3">
      <c r="A207" s="4" t="s">
        <v>50</v>
      </c>
      <c r="B207" s="4" t="s">
        <v>37</v>
      </c>
      <c r="C207" s="4" t="s">
        <v>33</v>
      </c>
      <c r="D207" s="10">
        <v>135</v>
      </c>
      <c r="E207" s="24">
        <v>10800</v>
      </c>
    </row>
    <row r="208" spans="1:5" x14ac:dyDescent="0.3">
      <c r="A208" s="4" t="s">
        <v>50</v>
      </c>
      <c r="B208" s="4" t="s">
        <v>37</v>
      </c>
      <c r="C208" s="4" t="s">
        <v>22</v>
      </c>
      <c r="D208" s="10">
        <v>147</v>
      </c>
      <c r="E208" s="24">
        <v>11760</v>
      </c>
    </row>
    <row r="209" spans="1:5" x14ac:dyDescent="0.3">
      <c r="A209" s="4" t="s">
        <v>50</v>
      </c>
      <c r="B209" s="4" t="s">
        <v>37</v>
      </c>
      <c r="C209" s="4" t="s">
        <v>34</v>
      </c>
      <c r="D209" s="10">
        <v>460</v>
      </c>
      <c r="E209" s="24">
        <v>27600</v>
      </c>
    </row>
    <row r="210" spans="1:5" x14ac:dyDescent="0.3">
      <c r="A210" s="4" t="s">
        <v>50</v>
      </c>
      <c r="B210" s="4" t="s">
        <v>37</v>
      </c>
      <c r="C210" s="4" t="s">
        <v>35</v>
      </c>
      <c r="D210" s="10">
        <v>189</v>
      </c>
      <c r="E210" s="24">
        <v>13230</v>
      </c>
    </row>
    <row r="211" spans="1:5" x14ac:dyDescent="0.3">
      <c r="A211" s="4" t="s">
        <v>50</v>
      </c>
      <c r="B211" s="4" t="s">
        <v>37</v>
      </c>
      <c r="C211" s="4" t="s">
        <v>24</v>
      </c>
      <c r="D211" s="10">
        <v>1748</v>
      </c>
      <c r="E211" s="24">
        <v>209760</v>
      </c>
    </row>
    <row r="212" spans="1:5" x14ac:dyDescent="0.3">
      <c r="A212" s="4" t="s">
        <v>50</v>
      </c>
      <c r="B212" s="4" t="s">
        <v>37</v>
      </c>
      <c r="C212" s="4" t="s">
        <v>25</v>
      </c>
      <c r="D212" s="10">
        <v>1254</v>
      </c>
      <c r="E212" s="24">
        <v>87780</v>
      </c>
    </row>
    <row r="213" spans="1:5" x14ac:dyDescent="0.3">
      <c r="A213" s="4" t="s">
        <v>50</v>
      </c>
      <c r="B213" s="4" t="s">
        <v>37</v>
      </c>
      <c r="C213" s="4" t="s">
        <v>26</v>
      </c>
      <c r="D213" s="10">
        <v>384</v>
      </c>
      <c r="E213" s="24">
        <v>30720</v>
      </c>
    </row>
    <row r="214" spans="1:5" x14ac:dyDescent="0.3">
      <c r="A214" s="4" t="s">
        <v>50</v>
      </c>
      <c r="B214" s="4" t="s">
        <v>37</v>
      </c>
      <c r="C214" s="4" t="s">
        <v>28</v>
      </c>
      <c r="D214" s="10">
        <v>702</v>
      </c>
      <c r="E214" s="24">
        <v>70200</v>
      </c>
    </row>
    <row r="215" spans="1:5" x14ac:dyDescent="0.3">
      <c r="A215" s="4" t="s">
        <v>50</v>
      </c>
      <c r="B215" s="4" t="s">
        <v>37</v>
      </c>
      <c r="C215" s="4" t="s">
        <v>29</v>
      </c>
      <c r="D215" s="10">
        <v>589</v>
      </c>
      <c r="E215" s="24">
        <v>58900</v>
      </c>
    </row>
    <row r="216" spans="1:5" x14ac:dyDescent="0.3">
      <c r="A216" s="4" t="s">
        <v>50</v>
      </c>
      <c r="B216" s="4" t="s">
        <v>37</v>
      </c>
      <c r="C216" s="4" t="s">
        <v>30</v>
      </c>
      <c r="D216" s="10">
        <v>192</v>
      </c>
      <c r="E216" s="24">
        <v>15360</v>
      </c>
    </row>
    <row r="217" spans="1:5" x14ac:dyDescent="0.3">
      <c r="A217" s="4" t="s">
        <v>50</v>
      </c>
      <c r="B217" s="4" t="s">
        <v>37</v>
      </c>
      <c r="C217" s="4" t="s">
        <v>31</v>
      </c>
      <c r="D217" s="10">
        <v>384</v>
      </c>
      <c r="E217" s="24">
        <v>30720</v>
      </c>
    </row>
    <row r="218" spans="1:5" x14ac:dyDescent="0.3">
      <c r="A218" s="4" t="s">
        <v>51</v>
      </c>
      <c r="B218" s="4" t="s">
        <v>16</v>
      </c>
      <c r="C218" s="4" t="s">
        <v>18</v>
      </c>
      <c r="D218" s="10">
        <v>312</v>
      </c>
      <c r="E218" s="24">
        <v>15600</v>
      </c>
    </row>
    <row r="219" spans="1:5" x14ac:dyDescent="0.3">
      <c r="A219" s="4" t="s">
        <v>51</v>
      </c>
      <c r="B219" s="4" t="s">
        <v>16</v>
      </c>
      <c r="C219" s="4" t="s">
        <v>19</v>
      </c>
      <c r="D219" s="10">
        <v>145</v>
      </c>
      <c r="E219" s="24">
        <v>7250</v>
      </c>
    </row>
    <row r="220" spans="1:5" x14ac:dyDescent="0.3">
      <c r="A220" s="4" t="s">
        <v>51</v>
      </c>
      <c r="B220" s="4" t="s">
        <v>16</v>
      </c>
      <c r="C220" s="4" t="s">
        <v>20</v>
      </c>
      <c r="D220" s="10">
        <v>1159</v>
      </c>
      <c r="E220" s="24">
        <v>92720</v>
      </c>
    </row>
    <row r="221" spans="1:5" x14ac:dyDescent="0.3">
      <c r="A221" s="4" t="s">
        <v>51</v>
      </c>
      <c r="B221" s="4" t="s">
        <v>16</v>
      </c>
      <c r="C221" s="4" t="s">
        <v>38</v>
      </c>
      <c r="D221" s="10">
        <v>162</v>
      </c>
      <c r="E221" s="24">
        <v>14580</v>
      </c>
    </row>
    <row r="222" spans="1:5" x14ac:dyDescent="0.3">
      <c r="A222" s="4" t="s">
        <v>51</v>
      </c>
      <c r="B222" s="4" t="s">
        <v>16</v>
      </c>
      <c r="C222" s="4" t="s">
        <v>22</v>
      </c>
      <c r="D222" s="10">
        <v>696</v>
      </c>
      <c r="E222" s="24">
        <v>55680</v>
      </c>
    </row>
    <row r="223" spans="1:5" x14ac:dyDescent="0.3">
      <c r="A223" s="4" t="s">
        <v>51</v>
      </c>
      <c r="B223" s="4" t="s">
        <v>16</v>
      </c>
      <c r="C223" s="4" t="s">
        <v>23</v>
      </c>
      <c r="D223" s="10">
        <v>658</v>
      </c>
      <c r="E223" s="24">
        <v>52640</v>
      </c>
    </row>
    <row r="224" spans="1:5" x14ac:dyDescent="0.3">
      <c r="A224" s="4" t="s">
        <v>51</v>
      </c>
      <c r="B224" s="4" t="s">
        <v>16</v>
      </c>
      <c r="C224" s="4" t="s">
        <v>34</v>
      </c>
      <c r="D224" s="10">
        <v>245</v>
      </c>
      <c r="E224" s="24">
        <v>13475</v>
      </c>
    </row>
    <row r="225" spans="1:5" x14ac:dyDescent="0.3">
      <c r="A225" s="4" t="s">
        <v>51</v>
      </c>
      <c r="B225" s="4" t="s">
        <v>16</v>
      </c>
      <c r="C225" s="4" t="s">
        <v>35</v>
      </c>
      <c r="D225" s="10">
        <v>81</v>
      </c>
      <c r="E225" s="24">
        <v>5265</v>
      </c>
    </row>
    <row r="226" spans="1:5" x14ac:dyDescent="0.3">
      <c r="A226" s="4" t="s">
        <v>51</v>
      </c>
      <c r="B226" s="4" t="s">
        <v>16</v>
      </c>
      <c r="C226" s="4" t="s">
        <v>24</v>
      </c>
      <c r="D226" s="10">
        <v>2332</v>
      </c>
      <c r="E226" s="24">
        <v>268180</v>
      </c>
    </row>
    <row r="227" spans="1:5" x14ac:dyDescent="0.3">
      <c r="A227" s="4" t="s">
        <v>51</v>
      </c>
      <c r="B227" s="4" t="s">
        <v>16</v>
      </c>
      <c r="C227" s="4" t="s">
        <v>25</v>
      </c>
      <c r="D227" s="10">
        <v>2379</v>
      </c>
      <c r="E227" s="24">
        <v>178425</v>
      </c>
    </row>
    <row r="228" spans="1:5" x14ac:dyDescent="0.3">
      <c r="A228" s="4" t="s">
        <v>51</v>
      </c>
      <c r="B228" s="4" t="s">
        <v>16</v>
      </c>
      <c r="C228" s="4" t="s">
        <v>26</v>
      </c>
      <c r="D228" s="10">
        <v>114</v>
      </c>
      <c r="E228" s="24">
        <v>9690</v>
      </c>
    </row>
    <row r="229" spans="1:5" x14ac:dyDescent="0.3">
      <c r="A229" s="4" t="s">
        <v>51</v>
      </c>
      <c r="B229" s="4" t="s">
        <v>16</v>
      </c>
      <c r="C229" s="4" t="s">
        <v>27</v>
      </c>
      <c r="D229" s="10">
        <v>928</v>
      </c>
      <c r="E229" s="24">
        <v>74240</v>
      </c>
    </row>
    <row r="230" spans="1:5" x14ac:dyDescent="0.3">
      <c r="A230" s="4" t="s">
        <v>51</v>
      </c>
      <c r="B230" s="4" t="s">
        <v>16</v>
      </c>
      <c r="C230" s="4" t="s">
        <v>28</v>
      </c>
      <c r="D230" s="10">
        <v>1344</v>
      </c>
      <c r="E230" s="24">
        <v>127680</v>
      </c>
    </row>
    <row r="231" spans="1:5" x14ac:dyDescent="0.3">
      <c r="A231" s="4" t="s">
        <v>51</v>
      </c>
      <c r="B231" s="4" t="s">
        <v>16</v>
      </c>
      <c r="C231" s="4" t="s">
        <v>29</v>
      </c>
      <c r="D231" s="10">
        <v>2040</v>
      </c>
      <c r="E231" s="24">
        <v>214200</v>
      </c>
    </row>
    <row r="232" spans="1:5" x14ac:dyDescent="0.3">
      <c r="A232" s="4" t="s">
        <v>51</v>
      </c>
      <c r="B232" s="4" t="s">
        <v>16</v>
      </c>
      <c r="C232" s="4" t="s">
        <v>30</v>
      </c>
      <c r="D232" s="10">
        <v>1550</v>
      </c>
      <c r="E232" s="24">
        <v>116250</v>
      </c>
    </row>
    <row r="233" spans="1:5" x14ac:dyDescent="0.3">
      <c r="A233" s="4" t="s">
        <v>51</v>
      </c>
      <c r="B233" s="4" t="s">
        <v>32</v>
      </c>
      <c r="C233" s="4" t="s">
        <v>17</v>
      </c>
      <c r="D233" s="10">
        <v>210</v>
      </c>
      <c r="E233" s="24">
        <v>14700</v>
      </c>
    </row>
    <row r="234" spans="1:5" x14ac:dyDescent="0.3">
      <c r="A234" s="4" t="s">
        <v>51</v>
      </c>
      <c r="B234" s="4" t="s">
        <v>32</v>
      </c>
      <c r="C234" s="4" t="s">
        <v>18</v>
      </c>
      <c r="D234" s="10">
        <v>1197</v>
      </c>
      <c r="E234" s="24">
        <v>59850</v>
      </c>
    </row>
    <row r="235" spans="1:5" x14ac:dyDescent="0.3">
      <c r="A235" s="4" t="s">
        <v>51</v>
      </c>
      <c r="B235" s="4" t="s">
        <v>32</v>
      </c>
      <c r="C235" s="4" t="s">
        <v>20</v>
      </c>
      <c r="D235" s="10">
        <v>510</v>
      </c>
      <c r="E235" s="24">
        <v>40800</v>
      </c>
    </row>
    <row r="236" spans="1:5" x14ac:dyDescent="0.3">
      <c r="A236" s="4" t="s">
        <v>51</v>
      </c>
      <c r="B236" s="4" t="s">
        <v>32</v>
      </c>
      <c r="C236" s="4" t="s">
        <v>38</v>
      </c>
      <c r="D236" s="10">
        <v>108</v>
      </c>
      <c r="E236" s="24">
        <v>9720</v>
      </c>
    </row>
    <row r="237" spans="1:5" x14ac:dyDescent="0.3">
      <c r="A237" s="4" t="s">
        <v>51</v>
      </c>
      <c r="B237" s="4" t="s">
        <v>32</v>
      </c>
      <c r="C237" s="4" t="s">
        <v>33</v>
      </c>
      <c r="D237" s="10">
        <v>75</v>
      </c>
      <c r="E237" s="24">
        <v>5625</v>
      </c>
    </row>
    <row r="238" spans="1:5" x14ac:dyDescent="0.3">
      <c r="A238" s="4" t="s">
        <v>51</v>
      </c>
      <c r="B238" s="4" t="s">
        <v>32</v>
      </c>
      <c r="C238" s="4" t="s">
        <v>22</v>
      </c>
      <c r="D238" s="10">
        <v>645</v>
      </c>
      <c r="E238" s="24">
        <v>51600</v>
      </c>
    </row>
    <row r="239" spans="1:5" x14ac:dyDescent="0.3">
      <c r="A239" s="4" t="s">
        <v>51</v>
      </c>
      <c r="B239" s="4" t="s">
        <v>32</v>
      </c>
      <c r="C239" s="4" t="s">
        <v>23</v>
      </c>
      <c r="D239" s="10">
        <v>488</v>
      </c>
      <c r="E239" s="24">
        <v>39040</v>
      </c>
    </row>
    <row r="240" spans="1:5" x14ac:dyDescent="0.3">
      <c r="A240" s="4" t="s">
        <v>51</v>
      </c>
      <c r="B240" s="4" t="s">
        <v>32</v>
      </c>
      <c r="C240" s="4" t="s">
        <v>34</v>
      </c>
      <c r="D240" s="10">
        <v>495</v>
      </c>
      <c r="E240" s="24">
        <v>27225</v>
      </c>
    </row>
    <row r="241" spans="1:5" x14ac:dyDescent="0.3">
      <c r="A241" s="4" t="s">
        <v>51</v>
      </c>
      <c r="B241" s="4" t="s">
        <v>32</v>
      </c>
      <c r="C241" s="4" t="s">
        <v>35</v>
      </c>
      <c r="D241" s="10">
        <v>108</v>
      </c>
      <c r="E241" s="24">
        <v>7020</v>
      </c>
    </row>
    <row r="242" spans="1:5" x14ac:dyDescent="0.3">
      <c r="A242" s="4" t="s">
        <v>51</v>
      </c>
      <c r="B242" s="4" t="s">
        <v>32</v>
      </c>
      <c r="C242" s="4" t="s">
        <v>24</v>
      </c>
      <c r="D242" s="10">
        <v>3015</v>
      </c>
      <c r="E242" s="24">
        <v>346725</v>
      </c>
    </row>
    <row r="243" spans="1:5" x14ac:dyDescent="0.3">
      <c r="A243" s="4" t="s">
        <v>51</v>
      </c>
      <c r="B243" s="4" t="s">
        <v>32</v>
      </c>
      <c r="C243" s="4" t="s">
        <v>25</v>
      </c>
      <c r="D243" s="10">
        <v>3344</v>
      </c>
      <c r="E243" s="24">
        <v>250800</v>
      </c>
    </row>
    <row r="244" spans="1:5" x14ac:dyDescent="0.3">
      <c r="A244" s="4" t="s">
        <v>51</v>
      </c>
      <c r="B244" s="4" t="s">
        <v>32</v>
      </c>
      <c r="C244" s="4" t="s">
        <v>26</v>
      </c>
      <c r="D244" s="10">
        <v>649</v>
      </c>
      <c r="E244" s="24">
        <v>55165</v>
      </c>
    </row>
    <row r="245" spans="1:5" x14ac:dyDescent="0.3">
      <c r="A245" s="4" t="s">
        <v>51</v>
      </c>
      <c r="B245" s="4" t="s">
        <v>32</v>
      </c>
      <c r="C245" s="4" t="s">
        <v>27</v>
      </c>
      <c r="D245" s="10">
        <v>456</v>
      </c>
      <c r="E245" s="24">
        <v>36480</v>
      </c>
    </row>
    <row r="246" spans="1:5" x14ac:dyDescent="0.3">
      <c r="A246" s="4" t="s">
        <v>51</v>
      </c>
      <c r="B246" s="4" t="s">
        <v>32</v>
      </c>
      <c r="C246" s="4" t="s">
        <v>28</v>
      </c>
      <c r="D246" s="10">
        <v>1344</v>
      </c>
      <c r="E246" s="24">
        <v>127680</v>
      </c>
    </row>
    <row r="247" spans="1:5" x14ac:dyDescent="0.3">
      <c r="A247" s="4" t="s">
        <v>51</v>
      </c>
      <c r="B247" s="4" t="s">
        <v>32</v>
      </c>
      <c r="C247" s="4" t="s">
        <v>29</v>
      </c>
      <c r="D247" s="10">
        <v>1332</v>
      </c>
      <c r="E247" s="24">
        <v>139860</v>
      </c>
    </row>
    <row r="248" spans="1:5" x14ac:dyDescent="0.3">
      <c r="A248" s="4" t="s">
        <v>51</v>
      </c>
      <c r="B248" s="4" t="s">
        <v>32</v>
      </c>
      <c r="C248" s="4" t="s">
        <v>30</v>
      </c>
      <c r="D248" s="10">
        <v>560</v>
      </c>
      <c r="E248" s="24">
        <v>42000</v>
      </c>
    </row>
    <row r="249" spans="1:5" x14ac:dyDescent="0.3">
      <c r="A249" s="4" t="s">
        <v>51</v>
      </c>
      <c r="B249" s="4" t="s">
        <v>32</v>
      </c>
      <c r="C249" s="4" t="s">
        <v>31</v>
      </c>
      <c r="D249" s="10">
        <v>500</v>
      </c>
      <c r="E249" s="24">
        <v>37500</v>
      </c>
    </row>
    <row r="250" spans="1:5" x14ac:dyDescent="0.3">
      <c r="A250" s="4" t="s">
        <v>51</v>
      </c>
      <c r="B250" s="4" t="s">
        <v>37</v>
      </c>
      <c r="C250" s="4" t="s">
        <v>18</v>
      </c>
      <c r="D250" s="10">
        <v>168</v>
      </c>
      <c r="E250" s="24">
        <v>8400</v>
      </c>
    </row>
    <row r="251" spans="1:5" x14ac:dyDescent="0.3">
      <c r="A251" s="4" t="s">
        <v>51</v>
      </c>
      <c r="B251" s="4" t="s">
        <v>37</v>
      </c>
      <c r="C251" s="4" t="s">
        <v>38</v>
      </c>
      <c r="D251" s="10">
        <v>125</v>
      </c>
      <c r="E251" s="24">
        <v>11250</v>
      </c>
    </row>
    <row r="252" spans="1:5" x14ac:dyDescent="0.3">
      <c r="A252" s="4" t="s">
        <v>51</v>
      </c>
      <c r="B252" s="4" t="s">
        <v>37</v>
      </c>
      <c r="C252" s="4" t="s">
        <v>34</v>
      </c>
      <c r="D252" s="10">
        <v>132</v>
      </c>
      <c r="E252" s="24">
        <v>7260</v>
      </c>
    </row>
    <row r="253" spans="1:5" x14ac:dyDescent="0.3">
      <c r="A253" s="4" t="s">
        <v>51</v>
      </c>
      <c r="B253" s="4" t="s">
        <v>37</v>
      </c>
      <c r="C253" s="4" t="s">
        <v>24</v>
      </c>
      <c r="D253" s="10">
        <v>1170</v>
      </c>
      <c r="E253" s="24">
        <v>134550</v>
      </c>
    </row>
    <row r="254" spans="1:5" x14ac:dyDescent="0.3">
      <c r="A254" s="4" t="s">
        <v>51</v>
      </c>
      <c r="B254" s="4" t="s">
        <v>37</v>
      </c>
      <c r="C254" s="4" t="s">
        <v>25</v>
      </c>
      <c r="D254" s="10">
        <v>925</v>
      </c>
      <c r="E254" s="24">
        <v>69375</v>
      </c>
    </row>
    <row r="255" spans="1:5" x14ac:dyDescent="0.3">
      <c r="A255" s="4" t="s">
        <v>51</v>
      </c>
      <c r="B255" s="4" t="s">
        <v>37</v>
      </c>
      <c r="C255" s="4" t="s">
        <v>28</v>
      </c>
      <c r="D255" s="10">
        <v>944</v>
      </c>
      <c r="E255" s="24">
        <v>89680</v>
      </c>
    </row>
    <row r="256" spans="1:5" x14ac:dyDescent="0.3">
      <c r="A256" s="4" t="s">
        <v>51</v>
      </c>
      <c r="B256" s="4" t="s">
        <v>37</v>
      </c>
      <c r="C256" s="4" t="s">
        <v>29</v>
      </c>
      <c r="D256" s="10">
        <v>943</v>
      </c>
      <c r="E256" s="24">
        <v>99015</v>
      </c>
    </row>
    <row r="257" spans="1:5" x14ac:dyDescent="0.3">
      <c r="A257" s="4" t="s">
        <v>51</v>
      </c>
      <c r="B257" s="4" t="s">
        <v>37</v>
      </c>
      <c r="C257" s="4" t="s">
        <v>31</v>
      </c>
      <c r="D257" s="10">
        <v>180</v>
      </c>
      <c r="E257" s="24">
        <v>13500</v>
      </c>
    </row>
    <row r="258" spans="1:5" x14ac:dyDescent="0.3">
      <c r="A258" s="4" t="s">
        <v>52</v>
      </c>
      <c r="B258" s="4" t="s">
        <v>16</v>
      </c>
      <c r="C258" s="4" t="s">
        <v>18</v>
      </c>
      <c r="D258" s="10">
        <v>305</v>
      </c>
      <c r="E258" s="24">
        <v>15250</v>
      </c>
    </row>
    <row r="259" spans="1:5" x14ac:dyDescent="0.3">
      <c r="A259" s="4" t="s">
        <v>52</v>
      </c>
      <c r="B259" s="4" t="s">
        <v>16</v>
      </c>
      <c r="C259" s="4" t="s">
        <v>38</v>
      </c>
      <c r="D259" s="10">
        <v>285</v>
      </c>
      <c r="E259" s="24">
        <v>27075</v>
      </c>
    </row>
    <row r="260" spans="1:5" x14ac:dyDescent="0.3">
      <c r="A260" s="4" t="s">
        <v>52</v>
      </c>
      <c r="B260" s="4" t="s">
        <v>16</v>
      </c>
      <c r="C260" s="4" t="s">
        <v>23</v>
      </c>
      <c r="D260" s="10">
        <v>480</v>
      </c>
      <c r="E260" s="24">
        <v>40800</v>
      </c>
    </row>
    <row r="261" spans="1:5" x14ac:dyDescent="0.3">
      <c r="A261" s="4" t="s">
        <v>52</v>
      </c>
      <c r="B261" s="4" t="s">
        <v>16</v>
      </c>
      <c r="C261" s="4" t="s">
        <v>34</v>
      </c>
      <c r="D261" s="10">
        <v>165</v>
      </c>
      <c r="E261" s="24">
        <v>9075</v>
      </c>
    </row>
    <row r="262" spans="1:5" x14ac:dyDescent="0.3">
      <c r="A262" s="4" t="s">
        <v>52</v>
      </c>
      <c r="B262" s="4" t="s">
        <v>16</v>
      </c>
      <c r="C262" s="4" t="s">
        <v>35</v>
      </c>
      <c r="D262" s="10">
        <v>230</v>
      </c>
      <c r="E262" s="24">
        <v>16100</v>
      </c>
    </row>
    <row r="263" spans="1:5" x14ac:dyDescent="0.3">
      <c r="A263" s="4" t="s">
        <v>52</v>
      </c>
      <c r="B263" s="4" t="s">
        <v>16</v>
      </c>
      <c r="C263" s="4" t="s">
        <v>24</v>
      </c>
      <c r="D263" s="10">
        <v>1680</v>
      </c>
      <c r="E263" s="24">
        <v>201600</v>
      </c>
    </row>
    <row r="264" spans="1:5" x14ac:dyDescent="0.3">
      <c r="A264" s="4" t="s">
        <v>52</v>
      </c>
      <c r="B264" s="4" t="s">
        <v>16</v>
      </c>
      <c r="C264" s="4" t="s">
        <v>25</v>
      </c>
      <c r="D264" s="10">
        <v>1666</v>
      </c>
      <c r="E264" s="24">
        <v>116620</v>
      </c>
    </row>
    <row r="265" spans="1:5" x14ac:dyDescent="0.3">
      <c r="A265" s="4" t="s">
        <v>52</v>
      </c>
      <c r="B265" s="4" t="s">
        <v>16</v>
      </c>
      <c r="C265" s="4" t="s">
        <v>26</v>
      </c>
      <c r="D265" s="10">
        <v>473</v>
      </c>
      <c r="E265" s="24">
        <v>37840</v>
      </c>
    </row>
    <row r="266" spans="1:5" x14ac:dyDescent="0.3">
      <c r="A266" s="4" t="s">
        <v>52</v>
      </c>
      <c r="B266" s="4" t="s">
        <v>16</v>
      </c>
      <c r="C266" s="4" t="s">
        <v>27</v>
      </c>
      <c r="D266" s="10">
        <v>93</v>
      </c>
      <c r="E266" s="24">
        <v>7440</v>
      </c>
    </row>
    <row r="267" spans="1:5" x14ac:dyDescent="0.3">
      <c r="A267" s="4" t="s">
        <v>52</v>
      </c>
      <c r="B267" s="4" t="s">
        <v>16</v>
      </c>
      <c r="C267" s="4" t="s">
        <v>28</v>
      </c>
      <c r="D267" s="10">
        <v>1276</v>
      </c>
      <c r="E267" s="24">
        <v>121220</v>
      </c>
    </row>
    <row r="268" spans="1:5" x14ac:dyDescent="0.3">
      <c r="A268" s="4" t="s">
        <v>52</v>
      </c>
      <c r="B268" s="4" t="s">
        <v>16</v>
      </c>
      <c r="C268" s="4" t="s">
        <v>29</v>
      </c>
      <c r="D268" s="10">
        <v>2183</v>
      </c>
      <c r="E268" s="24">
        <v>229215</v>
      </c>
    </row>
    <row r="269" spans="1:5" x14ac:dyDescent="0.3">
      <c r="A269" s="4" t="s">
        <v>52</v>
      </c>
      <c r="B269" s="4" t="s">
        <v>16</v>
      </c>
      <c r="C269" s="4" t="s">
        <v>30</v>
      </c>
      <c r="D269" s="10">
        <v>141</v>
      </c>
      <c r="E269" s="24">
        <v>9870</v>
      </c>
    </row>
    <row r="270" spans="1:5" x14ac:dyDescent="0.3">
      <c r="A270" s="4" t="s">
        <v>52</v>
      </c>
      <c r="B270" s="4" t="s">
        <v>16</v>
      </c>
      <c r="C270" s="4" t="s">
        <v>31</v>
      </c>
      <c r="D270" s="10">
        <v>111</v>
      </c>
      <c r="E270" s="24">
        <v>7770</v>
      </c>
    </row>
    <row r="271" spans="1:5" x14ac:dyDescent="0.3">
      <c r="A271" s="4" t="s">
        <v>52</v>
      </c>
      <c r="B271" s="4" t="s">
        <v>32</v>
      </c>
      <c r="C271" s="4" t="s">
        <v>18</v>
      </c>
      <c r="D271" s="10">
        <v>570</v>
      </c>
      <c r="E271" s="24">
        <v>28500</v>
      </c>
    </row>
    <row r="272" spans="1:5" x14ac:dyDescent="0.3">
      <c r="A272" s="4" t="s">
        <v>52</v>
      </c>
      <c r="B272" s="4" t="s">
        <v>32</v>
      </c>
      <c r="C272" s="4" t="s">
        <v>20</v>
      </c>
      <c r="D272" s="10">
        <v>342</v>
      </c>
      <c r="E272" s="24">
        <v>27360</v>
      </c>
    </row>
    <row r="273" spans="1:5" x14ac:dyDescent="0.3">
      <c r="A273" s="4" t="s">
        <v>52</v>
      </c>
      <c r="B273" s="4" t="s">
        <v>32</v>
      </c>
      <c r="C273" s="4" t="s">
        <v>21</v>
      </c>
      <c r="D273" s="10">
        <v>1020</v>
      </c>
      <c r="E273" s="24">
        <v>255000</v>
      </c>
    </row>
    <row r="274" spans="1:5" x14ac:dyDescent="0.3">
      <c r="A274" s="4" t="s">
        <v>52</v>
      </c>
      <c r="B274" s="4" t="s">
        <v>32</v>
      </c>
      <c r="C274" s="4" t="s">
        <v>38</v>
      </c>
      <c r="D274" s="10">
        <v>138</v>
      </c>
      <c r="E274" s="24">
        <v>13110</v>
      </c>
    </row>
    <row r="275" spans="1:5" x14ac:dyDescent="0.3">
      <c r="A275" s="4" t="s">
        <v>52</v>
      </c>
      <c r="B275" s="4" t="s">
        <v>32</v>
      </c>
      <c r="C275" s="4" t="s">
        <v>33</v>
      </c>
      <c r="D275" s="10">
        <v>342</v>
      </c>
      <c r="E275" s="24">
        <v>27360</v>
      </c>
    </row>
    <row r="276" spans="1:5" x14ac:dyDescent="0.3">
      <c r="A276" s="4" t="s">
        <v>52</v>
      </c>
      <c r="B276" s="4" t="s">
        <v>32</v>
      </c>
      <c r="C276" s="4" t="s">
        <v>22</v>
      </c>
      <c r="D276" s="10">
        <v>135</v>
      </c>
      <c r="E276" s="24">
        <v>10125</v>
      </c>
    </row>
    <row r="277" spans="1:5" x14ac:dyDescent="0.3">
      <c r="A277" s="4" t="s">
        <v>52</v>
      </c>
      <c r="B277" s="4" t="s">
        <v>32</v>
      </c>
      <c r="C277" s="4" t="s">
        <v>23</v>
      </c>
      <c r="D277" s="10">
        <v>336</v>
      </c>
      <c r="E277" s="24">
        <v>28560</v>
      </c>
    </row>
    <row r="278" spans="1:5" x14ac:dyDescent="0.3">
      <c r="A278" s="4" t="s">
        <v>52</v>
      </c>
      <c r="B278" s="4" t="s">
        <v>32</v>
      </c>
      <c r="C278" s="4" t="s">
        <v>34</v>
      </c>
      <c r="D278" s="10">
        <v>220</v>
      </c>
      <c r="E278" s="24">
        <v>12100</v>
      </c>
    </row>
    <row r="279" spans="1:5" x14ac:dyDescent="0.3">
      <c r="A279" s="4" t="s">
        <v>52</v>
      </c>
      <c r="B279" s="4" t="s">
        <v>32</v>
      </c>
      <c r="C279" s="4" t="s">
        <v>35</v>
      </c>
      <c r="D279" s="10">
        <v>120</v>
      </c>
      <c r="E279" s="24">
        <v>8400</v>
      </c>
    </row>
    <row r="280" spans="1:5" x14ac:dyDescent="0.3">
      <c r="A280" s="4" t="s">
        <v>52</v>
      </c>
      <c r="B280" s="4" t="s">
        <v>32</v>
      </c>
      <c r="C280" s="4" t="s">
        <v>24</v>
      </c>
      <c r="D280" s="10">
        <v>2745</v>
      </c>
      <c r="E280" s="24">
        <v>329400</v>
      </c>
    </row>
    <row r="281" spans="1:5" x14ac:dyDescent="0.3">
      <c r="A281" s="4" t="s">
        <v>52</v>
      </c>
      <c r="B281" s="4" t="s">
        <v>32</v>
      </c>
      <c r="C281" s="4" t="s">
        <v>25</v>
      </c>
      <c r="D281" s="10">
        <v>4345</v>
      </c>
      <c r="E281" s="24">
        <v>304150</v>
      </c>
    </row>
    <row r="282" spans="1:5" x14ac:dyDescent="0.3">
      <c r="A282" s="4" t="s">
        <v>52</v>
      </c>
      <c r="B282" s="4" t="s">
        <v>32</v>
      </c>
      <c r="C282" s="4" t="s">
        <v>26</v>
      </c>
      <c r="D282" s="10">
        <v>300</v>
      </c>
      <c r="E282" s="24">
        <v>24000</v>
      </c>
    </row>
    <row r="283" spans="1:5" x14ac:dyDescent="0.3">
      <c r="A283" s="4" t="s">
        <v>52</v>
      </c>
      <c r="B283" s="4" t="s">
        <v>32</v>
      </c>
      <c r="C283" s="4" t="s">
        <v>27</v>
      </c>
      <c r="D283" s="10">
        <v>156</v>
      </c>
      <c r="E283" s="24">
        <v>12480</v>
      </c>
    </row>
    <row r="284" spans="1:5" x14ac:dyDescent="0.3">
      <c r="A284" s="4" t="s">
        <v>52</v>
      </c>
      <c r="B284" s="4" t="s">
        <v>32</v>
      </c>
      <c r="C284" s="4" t="s">
        <v>28</v>
      </c>
      <c r="D284" s="10">
        <v>1870</v>
      </c>
      <c r="E284" s="24">
        <v>177650</v>
      </c>
    </row>
    <row r="285" spans="1:5" x14ac:dyDescent="0.3">
      <c r="A285" s="4" t="s">
        <v>52</v>
      </c>
      <c r="B285" s="4" t="s">
        <v>32</v>
      </c>
      <c r="C285" s="4" t="s">
        <v>29</v>
      </c>
      <c r="D285" s="10">
        <v>1566</v>
      </c>
      <c r="E285" s="24">
        <v>164430</v>
      </c>
    </row>
    <row r="286" spans="1:5" x14ac:dyDescent="0.3">
      <c r="A286" s="4" t="s">
        <v>52</v>
      </c>
      <c r="B286" s="4" t="s">
        <v>32</v>
      </c>
      <c r="C286" s="4" t="s">
        <v>30</v>
      </c>
      <c r="D286" s="10">
        <v>464</v>
      </c>
      <c r="E286" s="24">
        <v>32480</v>
      </c>
    </row>
    <row r="287" spans="1:5" x14ac:dyDescent="0.3">
      <c r="A287" s="4" t="s">
        <v>52</v>
      </c>
      <c r="B287" s="4" t="s">
        <v>32</v>
      </c>
      <c r="C287" s="4" t="s">
        <v>31</v>
      </c>
      <c r="D287" s="10">
        <v>205</v>
      </c>
      <c r="E287" s="24">
        <v>14350</v>
      </c>
    </row>
    <row r="288" spans="1:5" x14ac:dyDescent="0.3">
      <c r="A288" s="4" t="s">
        <v>52</v>
      </c>
      <c r="B288" s="4" t="s">
        <v>37</v>
      </c>
      <c r="C288" s="4" t="s">
        <v>18</v>
      </c>
      <c r="D288" s="10">
        <v>93</v>
      </c>
      <c r="E288" s="24">
        <v>4650</v>
      </c>
    </row>
    <row r="289" spans="1:5" x14ac:dyDescent="0.3">
      <c r="A289" s="4" t="s">
        <v>52</v>
      </c>
      <c r="B289" s="4" t="s">
        <v>37</v>
      </c>
      <c r="C289" s="4" t="s">
        <v>19</v>
      </c>
      <c r="D289" s="10">
        <v>87</v>
      </c>
      <c r="E289" s="24">
        <v>4350</v>
      </c>
    </row>
    <row r="290" spans="1:5" x14ac:dyDescent="0.3">
      <c r="A290" s="4" t="s">
        <v>52</v>
      </c>
      <c r="B290" s="4" t="s">
        <v>37</v>
      </c>
      <c r="C290" s="4" t="s">
        <v>33</v>
      </c>
      <c r="D290" s="10">
        <v>140</v>
      </c>
      <c r="E290" s="24">
        <v>11200</v>
      </c>
    </row>
    <row r="291" spans="1:5" x14ac:dyDescent="0.3">
      <c r="A291" s="4" t="s">
        <v>52</v>
      </c>
      <c r="B291" s="4" t="s">
        <v>37</v>
      </c>
      <c r="C291" s="4" t="s">
        <v>22</v>
      </c>
      <c r="D291" s="10">
        <v>765</v>
      </c>
      <c r="E291" s="24">
        <v>57375</v>
      </c>
    </row>
    <row r="292" spans="1:5" x14ac:dyDescent="0.3">
      <c r="A292" s="4" t="s">
        <v>52</v>
      </c>
      <c r="B292" s="4" t="s">
        <v>37</v>
      </c>
      <c r="C292" s="4" t="s">
        <v>23</v>
      </c>
      <c r="D292" s="10">
        <v>204</v>
      </c>
      <c r="E292" s="24">
        <v>17340</v>
      </c>
    </row>
    <row r="293" spans="1:5" x14ac:dyDescent="0.3">
      <c r="A293" s="4" t="s">
        <v>52</v>
      </c>
      <c r="B293" s="4" t="s">
        <v>37</v>
      </c>
      <c r="C293" s="4" t="s">
        <v>24</v>
      </c>
      <c r="D293" s="10">
        <v>2184</v>
      </c>
      <c r="E293" s="24">
        <v>262080</v>
      </c>
    </row>
    <row r="294" spans="1:5" x14ac:dyDescent="0.3">
      <c r="A294" s="4" t="s">
        <v>52</v>
      </c>
      <c r="B294" s="4" t="s">
        <v>37</v>
      </c>
      <c r="C294" s="4" t="s">
        <v>25</v>
      </c>
      <c r="D294" s="10">
        <v>544</v>
      </c>
      <c r="E294" s="24">
        <v>38080</v>
      </c>
    </row>
    <row r="295" spans="1:5" x14ac:dyDescent="0.3">
      <c r="A295" s="4" t="s">
        <v>52</v>
      </c>
      <c r="B295" s="4" t="s">
        <v>37</v>
      </c>
      <c r="C295" s="4" t="s">
        <v>27</v>
      </c>
      <c r="D295" s="10">
        <v>507</v>
      </c>
      <c r="E295" s="24">
        <v>40560</v>
      </c>
    </row>
    <row r="296" spans="1:5" x14ac:dyDescent="0.3">
      <c r="A296" s="4" t="s">
        <v>52</v>
      </c>
      <c r="B296" s="4" t="s">
        <v>37</v>
      </c>
      <c r="C296" s="4" t="s">
        <v>28</v>
      </c>
      <c r="D296" s="10">
        <v>336</v>
      </c>
      <c r="E296" s="24">
        <v>31920</v>
      </c>
    </row>
    <row r="297" spans="1:5" x14ac:dyDescent="0.3">
      <c r="A297" s="4" t="s">
        <v>52</v>
      </c>
      <c r="B297" s="4" t="s">
        <v>37</v>
      </c>
      <c r="C297" s="4" t="s">
        <v>29</v>
      </c>
      <c r="D297" s="10">
        <v>1176</v>
      </c>
      <c r="E297" s="24">
        <v>123480</v>
      </c>
    </row>
    <row r="298" spans="1:5" x14ac:dyDescent="0.3">
      <c r="A298" s="4" t="s">
        <v>52</v>
      </c>
      <c r="B298" s="4" t="s">
        <v>37</v>
      </c>
      <c r="C298" s="4" t="s">
        <v>30</v>
      </c>
      <c r="D298" s="10">
        <v>532</v>
      </c>
      <c r="E298" s="24">
        <v>37240</v>
      </c>
    </row>
    <row r="299" spans="1:5" x14ac:dyDescent="0.3">
      <c r="A299" s="4" t="s">
        <v>53</v>
      </c>
      <c r="B299" s="4" t="s">
        <v>16</v>
      </c>
      <c r="C299" s="4" t="s">
        <v>18</v>
      </c>
      <c r="D299" s="10">
        <v>400</v>
      </c>
      <c r="E299" s="24">
        <v>20000</v>
      </c>
    </row>
    <row r="300" spans="1:5" x14ac:dyDescent="0.3">
      <c r="A300" s="4" t="s">
        <v>53</v>
      </c>
      <c r="B300" s="4" t="s">
        <v>16</v>
      </c>
      <c r="C300" s="4" t="s">
        <v>21</v>
      </c>
      <c r="D300" s="10">
        <v>627</v>
      </c>
      <c r="E300" s="24">
        <v>159885</v>
      </c>
    </row>
    <row r="301" spans="1:5" x14ac:dyDescent="0.3">
      <c r="A301" s="4" t="s">
        <v>53</v>
      </c>
      <c r="B301" s="4" t="s">
        <v>16</v>
      </c>
      <c r="C301" s="4" t="s">
        <v>22</v>
      </c>
      <c r="D301" s="10">
        <v>384</v>
      </c>
      <c r="E301" s="24">
        <v>26880</v>
      </c>
    </row>
    <row r="302" spans="1:5" x14ac:dyDescent="0.3">
      <c r="A302" s="4" t="s">
        <v>53</v>
      </c>
      <c r="B302" s="4" t="s">
        <v>16</v>
      </c>
      <c r="C302" s="4" t="s">
        <v>23</v>
      </c>
      <c r="D302" s="10">
        <v>222</v>
      </c>
      <c r="E302" s="24">
        <v>19980</v>
      </c>
    </row>
    <row r="303" spans="1:5" x14ac:dyDescent="0.3">
      <c r="A303" s="4" t="s">
        <v>53</v>
      </c>
      <c r="B303" s="4" t="s">
        <v>16</v>
      </c>
      <c r="C303" s="4" t="s">
        <v>34</v>
      </c>
      <c r="D303" s="10">
        <v>153</v>
      </c>
      <c r="E303" s="24">
        <v>7650</v>
      </c>
    </row>
    <row r="304" spans="1:5" x14ac:dyDescent="0.3">
      <c r="A304" s="4" t="s">
        <v>53</v>
      </c>
      <c r="B304" s="4" t="s">
        <v>16</v>
      </c>
      <c r="C304" s="4" t="s">
        <v>24</v>
      </c>
      <c r="D304" s="10">
        <v>1739</v>
      </c>
      <c r="E304" s="24">
        <v>217375</v>
      </c>
    </row>
    <row r="305" spans="1:5" x14ac:dyDescent="0.3">
      <c r="A305" s="4" t="s">
        <v>53</v>
      </c>
      <c r="B305" s="4" t="s">
        <v>16</v>
      </c>
      <c r="C305" s="4" t="s">
        <v>25</v>
      </c>
      <c r="D305" s="10">
        <v>2050</v>
      </c>
      <c r="E305" s="24">
        <v>143500</v>
      </c>
    </row>
    <row r="306" spans="1:5" x14ac:dyDescent="0.3">
      <c r="A306" s="4" t="s">
        <v>53</v>
      </c>
      <c r="B306" s="4" t="s">
        <v>16</v>
      </c>
      <c r="C306" s="4" t="s">
        <v>26</v>
      </c>
      <c r="D306" s="10">
        <v>646</v>
      </c>
      <c r="E306" s="24">
        <v>54910</v>
      </c>
    </row>
    <row r="307" spans="1:5" x14ac:dyDescent="0.3">
      <c r="A307" s="4" t="s">
        <v>53</v>
      </c>
      <c r="B307" s="4" t="s">
        <v>16</v>
      </c>
      <c r="C307" s="4" t="s">
        <v>27</v>
      </c>
      <c r="D307" s="10">
        <v>817</v>
      </c>
      <c r="E307" s="24">
        <v>69445</v>
      </c>
    </row>
    <row r="308" spans="1:5" x14ac:dyDescent="0.3">
      <c r="A308" s="4" t="s">
        <v>53</v>
      </c>
      <c r="B308" s="4" t="s">
        <v>16</v>
      </c>
      <c r="C308" s="4" t="s">
        <v>28</v>
      </c>
      <c r="D308" s="10">
        <v>1159</v>
      </c>
      <c r="E308" s="24">
        <v>110105</v>
      </c>
    </row>
    <row r="309" spans="1:5" x14ac:dyDescent="0.3">
      <c r="A309" s="4" t="s">
        <v>53</v>
      </c>
      <c r="B309" s="4" t="s">
        <v>16</v>
      </c>
      <c r="C309" s="4" t="s">
        <v>29</v>
      </c>
      <c r="D309" s="10">
        <v>1248</v>
      </c>
      <c r="E309" s="24">
        <v>131040</v>
      </c>
    </row>
    <row r="310" spans="1:5" x14ac:dyDescent="0.3">
      <c r="A310" s="4" t="s">
        <v>53</v>
      </c>
      <c r="B310" s="4" t="s">
        <v>16</v>
      </c>
      <c r="C310" s="4" t="s">
        <v>30</v>
      </c>
      <c r="D310" s="10">
        <v>1344</v>
      </c>
      <c r="E310" s="24">
        <v>100800</v>
      </c>
    </row>
    <row r="311" spans="1:5" x14ac:dyDescent="0.3">
      <c r="A311" s="4" t="s">
        <v>53</v>
      </c>
      <c r="B311" s="4" t="s">
        <v>32</v>
      </c>
      <c r="C311" s="4" t="s">
        <v>18</v>
      </c>
      <c r="D311" s="10">
        <v>820</v>
      </c>
      <c r="E311" s="24">
        <v>41000</v>
      </c>
    </row>
    <row r="312" spans="1:5" x14ac:dyDescent="0.3">
      <c r="A312" s="4" t="s">
        <v>53</v>
      </c>
      <c r="B312" s="4" t="s">
        <v>32</v>
      </c>
      <c r="C312" s="4" t="s">
        <v>19</v>
      </c>
      <c r="D312" s="10">
        <v>90</v>
      </c>
      <c r="E312" s="24">
        <v>4050</v>
      </c>
    </row>
    <row r="313" spans="1:5" x14ac:dyDescent="0.3">
      <c r="A313" s="4" t="s">
        <v>53</v>
      </c>
      <c r="B313" s="4" t="s">
        <v>32</v>
      </c>
      <c r="C313" s="4" t="s">
        <v>20</v>
      </c>
      <c r="D313" s="10">
        <v>126</v>
      </c>
      <c r="E313" s="24">
        <v>10710</v>
      </c>
    </row>
    <row r="314" spans="1:5" x14ac:dyDescent="0.3">
      <c r="A314" s="4" t="s">
        <v>53</v>
      </c>
      <c r="B314" s="4" t="s">
        <v>32</v>
      </c>
      <c r="C314" s="4" t="s">
        <v>21</v>
      </c>
      <c r="D314" s="10">
        <v>216</v>
      </c>
      <c r="E314" s="24">
        <v>55080</v>
      </c>
    </row>
    <row r="315" spans="1:5" x14ac:dyDescent="0.3">
      <c r="A315" s="4" t="s">
        <v>53</v>
      </c>
      <c r="B315" s="4" t="s">
        <v>32</v>
      </c>
      <c r="C315" s="4" t="s">
        <v>38</v>
      </c>
      <c r="D315" s="10">
        <v>468</v>
      </c>
      <c r="E315" s="24">
        <v>42120</v>
      </c>
    </row>
    <row r="316" spans="1:5" x14ac:dyDescent="0.3">
      <c r="A316" s="4" t="s">
        <v>53</v>
      </c>
      <c r="B316" s="4" t="s">
        <v>32</v>
      </c>
      <c r="C316" s="4" t="s">
        <v>22</v>
      </c>
      <c r="D316" s="10">
        <v>527</v>
      </c>
      <c r="E316" s="24">
        <v>36890</v>
      </c>
    </row>
    <row r="317" spans="1:5" x14ac:dyDescent="0.3">
      <c r="A317" s="4" t="s">
        <v>53</v>
      </c>
      <c r="B317" s="4" t="s">
        <v>32</v>
      </c>
      <c r="C317" s="4" t="s">
        <v>23</v>
      </c>
      <c r="D317" s="10">
        <v>183</v>
      </c>
      <c r="E317" s="24">
        <v>16470</v>
      </c>
    </row>
    <row r="318" spans="1:5" x14ac:dyDescent="0.3">
      <c r="A318" s="4" t="s">
        <v>53</v>
      </c>
      <c r="B318" s="4" t="s">
        <v>32</v>
      </c>
      <c r="C318" s="4" t="s">
        <v>24</v>
      </c>
      <c r="D318" s="10">
        <v>1920</v>
      </c>
      <c r="E318" s="24">
        <v>240000</v>
      </c>
    </row>
    <row r="319" spans="1:5" x14ac:dyDescent="0.3">
      <c r="A319" s="4" t="s">
        <v>53</v>
      </c>
      <c r="B319" s="4" t="s">
        <v>32</v>
      </c>
      <c r="C319" s="4" t="s">
        <v>25</v>
      </c>
      <c r="D319" s="10">
        <v>3621</v>
      </c>
      <c r="E319" s="24">
        <v>253470</v>
      </c>
    </row>
    <row r="320" spans="1:5" x14ac:dyDescent="0.3">
      <c r="A320" s="4" t="s">
        <v>53</v>
      </c>
      <c r="B320" s="4" t="s">
        <v>32</v>
      </c>
      <c r="C320" s="4" t="s">
        <v>26</v>
      </c>
      <c r="D320" s="10">
        <v>255</v>
      </c>
      <c r="E320" s="24">
        <v>21675</v>
      </c>
    </row>
    <row r="321" spans="1:5" x14ac:dyDescent="0.3">
      <c r="A321" s="4" t="s">
        <v>53</v>
      </c>
      <c r="B321" s="4" t="s">
        <v>32</v>
      </c>
      <c r="C321" s="4" t="s">
        <v>27</v>
      </c>
      <c r="D321" s="10">
        <v>530</v>
      </c>
      <c r="E321" s="24">
        <v>45050</v>
      </c>
    </row>
    <row r="322" spans="1:5" x14ac:dyDescent="0.3">
      <c r="A322" s="4" t="s">
        <v>53</v>
      </c>
      <c r="B322" s="4" t="s">
        <v>32</v>
      </c>
      <c r="C322" s="4" t="s">
        <v>28</v>
      </c>
      <c r="D322" s="10">
        <v>1666</v>
      </c>
      <c r="E322" s="24">
        <v>158270</v>
      </c>
    </row>
    <row r="323" spans="1:5" x14ac:dyDescent="0.3">
      <c r="A323" s="4" t="s">
        <v>53</v>
      </c>
      <c r="B323" s="4" t="s">
        <v>32</v>
      </c>
      <c r="C323" s="4" t="s">
        <v>29</v>
      </c>
      <c r="D323" s="10">
        <v>1271</v>
      </c>
      <c r="E323" s="24">
        <v>133455</v>
      </c>
    </row>
    <row r="324" spans="1:5" x14ac:dyDescent="0.3">
      <c r="A324" s="4" t="s">
        <v>53</v>
      </c>
      <c r="B324" s="4" t="s">
        <v>32</v>
      </c>
      <c r="C324" s="4" t="s">
        <v>30</v>
      </c>
      <c r="D324" s="10">
        <v>418</v>
      </c>
      <c r="E324" s="24">
        <v>31350</v>
      </c>
    </row>
    <row r="325" spans="1:5" x14ac:dyDescent="0.3">
      <c r="A325" s="4" t="s">
        <v>53</v>
      </c>
      <c r="B325" s="4" t="s">
        <v>32</v>
      </c>
      <c r="C325" s="4" t="s">
        <v>31</v>
      </c>
      <c r="D325" s="10">
        <v>170</v>
      </c>
      <c r="E325" s="24">
        <v>11900</v>
      </c>
    </row>
    <row r="326" spans="1:5" x14ac:dyDescent="0.3">
      <c r="A326" s="4" t="s">
        <v>53</v>
      </c>
      <c r="B326" s="4" t="s">
        <v>37</v>
      </c>
      <c r="C326" s="4" t="s">
        <v>18</v>
      </c>
      <c r="D326" s="10">
        <v>495</v>
      </c>
      <c r="E326" s="24">
        <v>24750</v>
      </c>
    </row>
    <row r="327" spans="1:5" x14ac:dyDescent="0.3">
      <c r="A327" s="4" t="s">
        <v>53</v>
      </c>
      <c r="B327" s="4" t="s">
        <v>37</v>
      </c>
      <c r="C327" s="4" t="s">
        <v>33</v>
      </c>
      <c r="D327" s="10">
        <v>354</v>
      </c>
      <c r="E327" s="24">
        <v>26550</v>
      </c>
    </row>
    <row r="328" spans="1:5" x14ac:dyDescent="0.3">
      <c r="A328" s="4" t="s">
        <v>53</v>
      </c>
      <c r="B328" s="4" t="s">
        <v>37</v>
      </c>
      <c r="C328" s="4" t="s">
        <v>22</v>
      </c>
      <c r="D328" s="10">
        <v>561</v>
      </c>
      <c r="E328" s="24">
        <v>39270</v>
      </c>
    </row>
    <row r="329" spans="1:5" x14ac:dyDescent="0.3">
      <c r="A329" s="4" t="s">
        <v>53</v>
      </c>
      <c r="B329" s="4" t="s">
        <v>37</v>
      </c>
      <c r="C329" s="4" t="s">
        <v>23</v>
      </c>
      <c r="D329" s="10">
        <v>90</v>
      </c>
      <c r="E329" s="24">
        <v>8100</v>
      </c>
    </row>
    <row r="330" spans="1:5" x14ac:dyDescent="0.3">
      <c r="A330" s="4" t="s">
        <v>53</v>
      </c>
      <c r="B330" s="4" t="s">
        <v>37</v>
      </c>
      <c r="C330" s="4" t="s">
        <v>34</v>
      </c>
      <c r="D330" s="10">
        <v>561</v>
      </c>
      <c r="E330" s="24">
        <v>28050</v>
      </c>
    </row>
    <row r="331" spans="1:5" x14ac:dyDescent="0.3">
      <c r="A331" s="4" t="s">
        <v>53</v>
      </c>
      <c r="B331" s="4" t="s">
        <v>37</v>
      </c>
      <c r="C331" s="4" t="s">
        <v>24</v>
      </c>
      <c r="D331" s="10">
        <v>1120</v>
      </c>
      <c r="E331" s="24">
        <v>140000</v>
      </c>
    </row>
    <row r="332" spans="1:5" x14ac:dyDescent="0.3">
      <c r="A332" s="4" t="s">
        <v>53</v>
      </c>
      <c r="B332" s="4" t="s">
        <v>37</v>
      </c>
      <c r="C332" s="4" t="s">
        <v>25</v>
      </c>
      <c r="D332" s="10">
        <v>2520</v>
      </c>
      <c r="E332" s="24">
        <v>176400</v>
      </c>
    </row>
    <row r="333" spans="1:5" x14ac:dyDescent="0.3">
      <c r="A333" s="4" t="s">
        <v>53</v>
      </c>
      <c r="B333" s="4" t="s">
        <v>37</v>
      </c>
      <c r="C333" s="4" t="s">
        <v>27</v>
      </c>
      <c r="D333" s="10">
        <v>336</v>
      </c>
      <c r="E333" s="24">
        <v>28560</v>
      </c>
    </row>
    <row r="334" spans="1:5" x14ac:dyDescent="0.3">
      <c r="A334" s="4" t="s">
        <v>53</v>
      </c>
      <c r="B334" s="4" t="s">
        <v>37</v>
      </c>
      <c r="C334" s="4" t="s">
        <v>28</v>
      </c>
      <c r="D334" s="10">
        <v>41</v>
      </c>
      <c r="E334" s="24">
        <v>3895</v>
      </c>
    </row>
    <row r="335" spans="1:5" x14ac:dyDescent="0.3">
      <c r="A335" s="4" t="s">
        <v>53</v>
      </c>
      <c r="B335" s="4" t="s">
        <v>37</v>
      </c>
      <c r="C335" s="4" t="s">
        <v>29</v>
      </c>
      <c r="D335" s="10">
        <v>1500</v>
      </c>
      <c r="E335" s="24">
        <v>157500</v>
      </c>
    </row>
    <row r="336" spans="1:5" x14ac:dyDescent="0.3">
      <c r="A336" s="4" t="s">
        <v>53</v>
      </c>
      <c r="B336" s="4" t="s">
        <v>37</v>
      </c>
      <c r="C336" s="4" t="s">
        <v>30</v>
      </c>
      <c r="D336" s="10">
        <v>525</v>
      </c>
      <c r="E336" s="24">
        <v>39375</v>
      </c>
    </row>
    <row r="337" spans="1:5" x14ac:dyDescent="0.3">
      <c r="A337" s="4" t="s">
        <v>54</v>
      </c>
      <c r="B337" s="4" t="s">
        <v>16</v>
      </c>
      <c r="C337" s="4" t="s">
        <v>17</v>
      </c>
      <c r="D337" s="10">
        <v>270</v>
      </c>
      <c r="E337" s="24">
        <v>18900</v>
      </c>
    </row>
    <row r="338" spans="1:5" x14ac:dyDescent="0.3">
      <c r="A338" s="4" t="s">
        <v>54</v>
      </c>
      <c r="B338" s="4" t="s">
        <v>16</v>
      </c>
      <c r="C338" s="4" t="s">
        <v>18</v>
      </c>
      <c r="D338" s="10">
        <v>117</v>
      </c>
      <c r="E338" s="24">
        <v>5850</v>
      </c>
    </row>
    <row r="339" spans="1:5" x14ac:dyDescent="0.3">
      <c r="A339" s="4" t="s">
        <v>54</v>
      </c>
      <c r="B339" s="4" t="s">
        <v>16</v>
      </c>
      <c r="C339" s="4" t="s">
        <v>20</v>
      </c>
      <c r="D339" s="10">
        <v>295</v>
      </c>
      <c r="E339" s="24">
        <v>26550</v>
      </c>
    </row>
    <row r="340" spans="1:5" x14ac:dyDescent="0.3">
      <c r="A340" s="4" t="s">
        <v>54</v>
      </c>
      <c r="B340" s="4" t="s">
        <v>16</v>
      </c>
      <c r="C340" s="4" t="s">
        <v>22</v>
      </c>
      <c r="D340" s="10">
        <v>364</v>
      </c>
      <c r="E340" s="24">
        <v>23660</v>
      </c>
    </row>
    <row r="341" spans="1:5" x14ac:dyDescent="0.3">
      <c r="A341" s="4" t="s">
        <v>54</v>
      </c>
      <c r="B341" s="4" t="s">
        <v>16</v>
      </c>
      <c r="C341" s="4" t="s">
        <v>23</v>
      </c>
      <c r="D341" s="10">
        <v>660</v>
      </c>
      <c r="E341" s="24">
        <v>56100</v>
      </c>
    </row>
    <row r="342" spans="1:5" x14ac:dyDescent="0.3">
      <c r="A342" s="4" t="s">
        <v>54</v>
      </c>
      <c r="B342" s="4" t="s">
        <v>16</v>
      </c>
      <c r="C342" s="4" t="s">
        <v>34</v>
      </c>
      <c r="D342" s="10">
        <v>27</v>
      </c>
      <c r="E342" s="24">
        <v>1485</v>
      </c>
    </row>
    <row r="343" spans="1:5" x14ac:dyDescent="0.3">
      <c r="A343" s="4" t="s">
        <v>54</v>
      </c>
      <c r="B343" s="4" t="s">
        <v>16</v>
      </c>
      <c r="C343" s="4" t="s">
        <v>24</v>
      </c>
      <c r="D343" s="10">
        <v>1701</v>
      </c>
      <c r="E343" s="24">
        <v>204120</v>
      </c>
    </row>
    <row r="344" spans="1:5" x14ac:dyDescent="0.3">
      <c r="A344" s="4" t="s">
        <v>54</v>
      </c>
      <c r="B344" s="4" t="s">
        <v>16</v>
      </c>
      <c r="C344" s="4" t="s">
        <v>25</v>
      </c>
      <c r="D344" s="10">
        <v>2150</v>
      </c>
      <c r="E344" s="24">
        <v>161250</v>
      </c>
    </row>
    <row r="345" spans="1:5" x14ac:dyDescent="0.3">
      <c r="A345" s="4" t="s">
        <v>54</v>
      </c>
      <c r="B345" s="4" t="s">
        <v>16</v>
      </c>
      <c r="C345" s="4" t="s">
        <v>26</v>
      </c>
      <c r="D345" s="10">
        <v>117</v>
      </c>
      <c r="E345" s="24">
        <v>9360</v>
      </c>
    </row>
    <row r="346" spans="1:5" x14ac:dyDescent="0.3">
      <c r="A346" s="4" t="s">
        <v>54</v>
      </c>
      <c r="B346" s="4" t="s">
        <v>16</v>
      </c>
      <c r="C346" s="4" t="s">
        <v>27</v>
      </c>
      <c r="D346" s="10">
        <v>490</v>
      </c>
      <c r="E346" s="24">
        <v>39200</v>
      </c>
    </row>
    <row r="347" spans="1:5" x14ac:dyDescent="0.3">
      <c r="A347" s="4" t="s">
        <v>54</v>
      </c>
      <c r="B347" s="4" t="s">
        <v>16</v>
      </c>
      <c r="C347" s="4" t="s">
        <v>28</v>
      </c>
      <c r="D347" s="10">
        <v>1575</v>
      </c>
      <c r="E347" s="24">
        <v>157500</v>
      </c>
    </row>
    <row r="348" spans="1:5" x14ac:dyDescent="0.3">
      <c r="A348" s="4" t="s">
        <v>54</v>
      </c>
      <c r="B348" s="4" t="s">
        <v>16</v>
      </c>
      <c r="C348" s="4" t="s">
        <v>29</v>
      </c>
      <c r="D348" s="10">
        <v>1550</v>
      </c>
      <c r="E348" s="24">
        <v>170500</v>
      </c>
    </row>
    <row r="349" spans="1:5" x14ac:dyDescent="0.3">
      <c r="A349" s="4" t="s">
        <v>54</v>
      </c>
      <c r="B349" s="4" t="s">
        <v>16</v>
      </c>
      <c r="C349" s="4" t="s">
        <v>30</v>
      </c>
      <c r="D349" s="10">
        <v>549</v>
      </c>
      <c r="E349" s="24">
        <v>38430</v>
      </c>
    </row>
    <row r="350" spans="1:5" x14ac:dyDescent="0.3">
      <c r="A350" s="4" t="s">
        <v>54</v>
      </c>
      <c r="B350" s="4" t="s">
        <v>32</v>
      </c>
      <c r="C350" s="4" t="s">
        <v>18</v>
      </c>
      <c r="D350" s="10">
        <v>765</v>
      </c>
      <c r="E350" s="24">
        <v>38250</v>
      </c>
    </row>
    <row r="351" spans="1:5" x14ac:dyDescent="0.3">
      <c r="A351" s="4" t="s">
        <v>54</v>
      </c>
      <c r="B351" s="4" t="s">
        <v>32</v>
      </c>
      <c r="C351" s="4" t="s">
        <v>21</v>
      </c>
      <c r="D351" s="10">
        <v>39</v>
      </c>
      <c r="E351" s="24">
        <v>10140</v>
      </c>
    </row>
    <row r="352" spans="1:5" x14ac:dyDescent="0.3">
      <c r="A352" s="4" t="s">
        <v>54</v>
      </c>
      <c r="B352" s="4" t="s">
        <v>32</v>
      </c>
      <c r="C352" s="4" t="s">
        <v>38</v>
      </c>
      <c r="D352" s="10">
        <v>144</v>
      </c>
      <c r="E352" s="24">
        <v>12240</v>
      </c>
    </row>
    <row r="353" spans="1:5" x14ac:dyDescent="0.3">
      <c r="A353" s="4" t="s">
        <v>54</v>
      </c>
      <c r="B353" s="4" t="s">
        <v>32</v>
      </c>
      <c r="C353" s="4" t="s">
        <v>33</v>
      </c>
      <c r="D353" s="10">
        <v>174</v>
      </c>
      <c r="E353" s="24">
        <v>12180</v>
      </c>
    </row>
    <row r="354" spans="1:5" x14ac:dyDescent="0.3">
      <c r="A354" s="4" t="s">
        <v>54</v>
      </c>
      <c r="B354" s="4" t="s">
        <v>32</v>
      </c>
      <c r="C354" s="4" t="s">
        <v>22</v>
      </c>
      <c r="D354" s="10">
        <v>768</v>
      </c>
      <c r="E354" s="24">
        <v>49920</v>
      </c>
    </row>
    <row r="355" spans="1:5" x14ac:dyDescent="0.3">
      <c r="A355" s="4" t="s">
        <v>54</v>
      </c>
      <c r="B355" s="4" t="s">
        <v>32</v>
      </c>
      <c r="C355" s="4" t="s">
        <v>23</v>
      </c>
      <c r="D355" s="10">
        <v>78</v>
      </c>
      <c r="E355" s="24">
        <v>6630</v>
      </c>
    </row>
    <row r="356" spans="1:5" x14ac:dyDescent="0.3">
      <c r="A356" s="4" t="s">
        <v>54</v>
      </c>
      <c r="B356" s="4" t="s">
        <v>32</v>
      </c>
      <c r="C356" s="4" t="s">
        <v>34</v>
      </c>
      <c r="D356" s="10">
        <v>81</v>
      </c>
      <c r="E356" s="24">
        <v>4455</v>
      </c>
    </row>
    <row r="357" spans="1:5" x14ac:dyDescent="0.3">
      <c r="A357" s="4" t="s">
        <v>54</v>
      </c>
      <c r="B357" s="4" t="s">
        <v>32</v>
      </c>
      <c r="C357" s="4" t="s">
        <v>35</v>
      </c>
      <c r="D357" s="10">
        <v>123</v>
      </c>
      <c r="E357" s="24">
        <v>8610</v>
      </c>
    </row>
    <row r="358" spans="1:5" x14ac:dyDescent="0.3">
      <c r="A358" s="4" t="s">
        <v>54</v>
      </c>
      <c r="B358" s="4" t="s">
        <v>32</v>
      </c>
      <c r="C358" s="4" t="s">
        <v>24</v>
      </c>
      <c r="D358" s="10">
        <v>4015</v>
      </c>
      <c r="E358" s="24">
        <v>481800</v>
      </c>
    </row>
    <row r="359" spans="1:5" x14ac:dyDescent="0.3">
      <c r="A359" s="4" t="s">
        <v>54</v>
      </c>
      <c r="B359" s="4" t="s">
        <v>32</v>
      </c>
      <c r="C359" s="4" t="s">
        <v>25</v>
      </c>
      <c r="D359" s="10">
        <v>4002</v>
      </c>
      <c r="E359" s="24">
        <v>300150</v>
      </c>
    </row>
    <row r="360" spans="1:5" x14ac:dyDescent="0.3">
      <c r="A360" s="4" t="s">
        <v>54</v>
      </c>
      <c r="B360" s="4" t="s">
        <v>32</v>
      </c>
      <c r="C360" s="4" t="s">
        <v>26</v>
      </c>
      <c r="D360" s="10">
        <v>264</v>
      </c>
      <c r="E360" s="24">
        <v>21120</v>
      </c>
    </row>
    <row r="361" spans="1:5" x14ac:dyDescent="0.3">
      <c r="A361" s="4" t="s">
        <v>54</v>
      </c>
      <c r="B361" s="4" t="s">
        <v>32</v>
      </c>
      <c r="C361" s="4" t="s">
        <v>27</v>
      </c>
      <c r="D361" s="10">
        <v>448</v>
      </c>
      <c r="E361" s="24">
        <v>35840</v>
      </c>
    </row>
    <row r="362" spans="1:5" x14ac:dyDescent="0.3">
      <c r="A362" s="4" t="s">
        <v>54</v>
      </c>
      <c r="B362" s="4" t="s">
        <v>32</v>
      </c>
      <c r="C362" s="4" t="s">
        <v>28</v>
      </c>
      <c r="D362" s="10">
        <v>1855</v>
      </c>
      <c r="E362" s="24">
        <v>185500</v>
      </c>
    </row>
    <row r="363" spans="1:5" x14ac:dyDescent="0.3">
      <c r="A363" s="4" t="s">
        <v>54</v>
      </c>
      <c r="B363" s="4" t="s">
        <v>32</v>
      </c>
      <c r="C363" s="4" t="s">
        <v>29</v>
      </c>
      <c r="D363" s="10">
        <v>2400</v>
      </c>
      <c r="E363" s="24">
        <v>264000</v>
      </c>
    </row>
    <row r="364" spans="1:5" x14ac:dyDescent="0.3">
      <c r="A364" s="4" t="s">
        <v>54</v>
      </c>
      <c r="B364" s="4" t="s">
        <v>32</v>
      </c>
      <c r="C364" s="4" t="s">
        <v>30</v>
      </c>
      <c r="D364" s="10">
        <v>627</v>
      </c>
      <c r="E364" s="24">
        <v>43890</v>
      </c>
    </row>
    <row r="365" spans="1:5" x14ac:dyDescent="0.3">
      <c r="A365" s="4" t="s">
        <v>54</v>
      </c>
      <c r="B365" s="4" t="s">
        <v>32</v>
      </c>
      <c r="C365" s="4" t="s">
        <v>36</v>
      </c>
      <c r="D365" s="10">
        <v>190</v>
      </c>
      <c r="E365" s="24">
        <v>19000</v>
      </c>
    </row>
    <row r="366" spans="1:5" x14ac:dyDescent="0.3">
      <c r="A366" s="4" t="s">
        <v>54</v>
      </c>
      <c r="B366" s="4" t="s">
        <v>37</v>
      </c>
      <c r="C366" s="4" t="s">
        <v>17</v>
      </c>
      <c r="D366" s="10">
        <v>132</v>
      </c>
      <c r="E366" s="24">
        <v>9240</v>
      </c>
    </row>
    <row r="367" spans="1:5" x14ac:dyDescent="0.3">
      <c r="A367" s="4" t="s">
        <v>54</v>
      </c>
      <c r="B367" s="4" t="s">
        <v>37</v>
      </c>
      <c r="C367" s="4" t="s">
        <v>18</v>
      </c>
      <c r="D367" s="10">
        <v>129</v>
      </c>
      <c r="E367" s="24">
        <v>6450</v>
      </c>
    </row>
    <row r="368" spans="1:5" x14ac:dyDescent="0.3">
      <c r="A368" s="4" t="s">
        <v>54</v>
      </c>
      <c r="B368" s="4" t="s">
        <v>37</v>
      </c>
      <c r="C368" s="4" t="s">
        <v>20</v>
      </c>
      <c r="D368" s="10">
        <v>360</v>
      </c>
      <c r="E368" s="24">
        <v>32400</v>
      </c>
    </row>
    <row r="369" spans="1:5" x14ac:dyDescent="0.3">
      <c r="A369" s="4" t="s">
        <v>54</v>
      </c>
      <c r="B369" s="4" t="s">
        <v>37</v>
      </c>
      <c r="C369" s="4" t="s">
        <v>21</v>
      </c>
      <c r="D369" s="10">
        <v>288</v>
      </c>
      <c r="E369" s="24">
        <v>74880</v>
      </c>
    </row>
    <row r="370" spans="1:5" x14ac:dyDescent="0.3">
      <c r="A370" s="4" t="s">
        <v>54</v>
      </c>
      <c r="B370" s="4" t="s">
        <v>37</v>
      </c>
      <c r="C370" s="4" t="s">
        <v>33</v>
      </c>
      <c r="D370" s="10">
        <v>250</v>
      </c>
      <c r="E370" s="24">
        <v>17500</v>
      </c>
    </row>
    <row r="371" spans="1:5" x14ac:dyDescent="0.3">
      <c r="A371" s="4" t="s">
        <v>54</v>
      </c>
      <c r="B371" s="4" t="s">
        <v>37</v>
      </c>
      <c r="C371" s="4" t="s">
        <v>22</v>
      </c>
      <c r="D371" s="10">
        <v>225</v>
      </c>
      <c r="E371" s="24">
        <v>14625</v>
      </c>
    </row>
    <row r="372" spans="1:5" x14ac:dyDescent="0.3">
      <c r="A372" s="4" t="s">
        <v>54</v>
      </c>
      <c r="B372" s="4" t="s">
        <v>37</v>
      </c>
      <c r="C372" s="4" t="s">
        <v>23</v>
      </c>
      <c r="D372" s="10">
        <v>205</v>
      </c>
      <c r="E372" s="24">
        <v>17425</v>
      </c>
    </row>
    <row r="373" spans="1:5" x14ac:dyDescent="0.3">
      <c r="A373" s="4" t="s">
        <v>54</v>
      </c>
      <c r="B373" s="4" t="s">
        <v>37</v>
      </c>
      <c r="C373" s="4" t="s">
        <v>24</v>
      </c>
      <c r="D373" s="10">
        <v>1612</v>
      </c>
      <c r="E373" s="24">
        <v>193440</v>
      </c>
    </row>
    <row r="374" spans="1:5" x14ac:dyDescent="0.3">
      <c r="A374" s="4" t="s">
        <v>54</v>
      </c>
      <c r="B374" s="4" t="s">
        <v>37</v>
      </c>
      <c r="C374" s="4" t="s">
        <v>25</v>
      </c>
      <c r="D374" s="10">
        <v>650</v>
      </c>
      <c r="E374" s="24">
        <v>48750</v>
      </c>
    </row>
    <row r="375" spans="1:5" x14ac:dyDescent="0.3">
      <c r="A375" s="4" t="s">
        <v>54</v>
      </c>
      <c r="B375" s="4" t="s">
        <v>37</v>
      </c>
      <c r="C375" s="4" t="s">
        <v>26</v>
      </c>
      <c r="D375" s="10">
        <v>180</v>
      </c>
      <c r="E375" s="24">
        <v>14400</v>
      </c>
    </row>
    <row r="376" spans="1:5" x14ac:dyDescent="0.3">
      <c r="A376" s="4" t="s">
        <v>54</v>
      </c>
      <c r="B376" s="4" t="s">
        <v>37</v>
      </c>
      <c r="C376" s="4" t="s">
        <v>27</v>
      </c>
      <c r="D376" s="10">
        <v>295</v>
      </c>
      <c r="E376" s="24">
        <v>23600</v>
      </c>
    </row>
    <row r="377" spans="1:5" x14ac:dyDescent="0.3">
      <c r="A377" s="4" t="s">
        <v>54</v>
      </c>
      <c r="B377" s="4" t="s">
        <v>37</v>
      </c>
      <c r="C377" s="4" t="s">
        <v>28</v>
      </c>
      <c r="D377" s="10">
        <v>780</v>
      </c>
      <c r="E377" s="24">
        <v>78000</v>
      </c>
    </row>
    <row r="378" spans="1:5" x14ac:dyDescent="0.3">
      <c r="A378" s="4" t="s">
        <v>54</v>
      </c>
      <c r="B378" s="4" t="s">
        <v>37</v>
      </c>
      <c r="C378" s="4" t="s">
        <v>29</v>
      </c>
      <c r="D378" s="10">
        <v>1428</v>
      </c>
      <c r="E378" s="24">
        <v>157080</v>
      </c>
    </row>
    <row r="379" spans="1:5" x14ac:dyDescent="0.3">
      <c r="A379" s="4" t="s">
        <v>55</v>
      </c>
      <c r="B379" s="4" t="s">
        <v>16</v>
      </c>
      <c r="C379" s="4" t="s">
        <v>17</v>
      </c>
      <c r="D379" s="10">
        <v>378</v>
      </c>
      <c r="E379" s="24">
        <v>26460</v>
      </c>
    </row>
    <row r="380" spans="1:5" x14ac:dyDescent="0.3">
      <c r="A380" s="4" t="s">
        <v>55</v>
      </c>
      <c r="B380" s="4" t="s">
        <v>16</v>
      </c>
      <c r="C380" s="4" t="s">
        <v>18</v>
      </c>
      <c r="D380" s="10">
        <v>75</v>
      </c>
      <c r="E380" s="24">
        <v>3375</v>
      </c>
    </row>
    <row r="381" spans="1:5" x14ac:dyDescent="0.3">
      <c r="A381" s="4" t="s">
        <v>55</v>
      </c>
      <c r="B381" s="4" t="s">
        <v>16</v>
      </c>
      <c r="C381" s="4" t="s">
        <v>21</v>
      </c>
      <c r="D381" s="10">
        <v>344</v>
      </c>
      <c r="E381" s="24">
        <v>91160</v>
      </c>
    </row>
    <row r="382" spans="1:5" x14ac:dyDescent="0.3">
      <c r="A382" s="4" t="s">
        <v>55</v>
      </c>
      <c r="B382" s="4" t="s">
        <v>16</v>
      </c>
      <c r="C382" s="4" t="s">
        <v>22</v>
      </c>
      <c r="D382" s="10">
        <v>318</v>
      </c>
      <c r="E382" s="24">
        <v>20670</v>
      </c>
    </row>
    <row r="383" spans="1:5" x14ac:dyDescent="0.3">
      <c r="A383" s="4" t="s">
        <v>55</v>
      </c>
      <c r="B383" s="4" t="s">
        <v>16</v>
      </c>
      <c r="C383" s="4" t="s">
        <v>23</v>
      </c>
      <c r="D383" s="10">
        <v>374</v>
      </c>
      <c r="E383" s="24">
        <v>33660</v>
      </c>
    </row>
    <row r="384" spans="1:5" x14ac:dyDescent="0.3">
      <c r="A384" s="4" t="s">
        <v>55</v>
      </c>
      <c r="B384" s="4" t="s">
        <v>16</v>
      </c>
      <c r="C384" s="4" t="s">
        <v>24</v>
      </c>
      <c r="D384" s="10">
        <v>2596</v>
      </c>
      <c r="E384" s="24">
        <v>324500</v>
      </c>
    </row>
    <row r="385" spans="1:5" x14ac:dyDescent="0.3">
      <c r="A385" s="4" t="s">
        <v>55</v>
      </c>
      <c r="B385" s="4" t="s">
        <v>16</v>
      </c>
      <c r="C385" s="4" t="s">
        <v>25</v>
      </c>
      <c r="D385" s="10">
        <v>1075</v>
      </c>
      <c r="E385" s="24">
        <v>86000</v>
      </c>
    </row>
    <row r="386" spans="1:5" x14ac:dyDescent="0.3">
      <c r="A386" s="4" t="s">
        <v>55</v>
      </c>
      <c r="B386" s="4" t="s">
        <v>16</v>
      </c>
      <c r="C386" s="4" t="s">
        <v>26</v>
      </c>
      <c r="D386" s="10">
        <v>384</v>
      </c>
      <c r="E386" s="24">
        <v>32640</v>
      </c>
    </row>
    <row r="387" spans="1:5" x14ac:dyDescent="0.3">
      <c r="A387" s="4" t="s">
        <v>55</v>
      </c>
      <c r="B387" s="4" t="s">
        <v>16</v>
      </c>
      <c r="C387" s="4" t="s">
        <v>27</v>
      </c>
      <c r="D387" s="10">
        <v>340</v>
      </c>
      <c r="E387" s="24">
        <v>25500</v>
      </c>
    </row>
    <row r="388" spans="1:5" x14ac:dyDescent="0.3">
      <c r="A388" s="4" t="s">
        <v>55</v>
      </c>
      <c r="B388" s="4" t="s">
        <v>16</v>
      </c>
      <c r="C388" s="4" t="s">
        <v>28</v>
      </c>
      <c r="D388" s="10">
        <v>858</v>
      </c>
      <c r="E388" s="24">
        <v>85800</v>
      </c>
    </row>
    <row r="389" spans="1:5" x14ac:dyDescent="0.3">
      <c r="A389" s="4" t="s">
        <v>55</v>
      </c>
      <c r="B389" s="4" t="s">
        <v>16</v>
      </c>
      <c r="C389" s="4" t="s">
        <v>29</v>
      </c>
      <c r="D389" s="10">
        <v>2294</v>
      </c>
      <c r="E389" s="24">
        <v>252340</v>
      </c>
    </row>
    <row r="390" spans="1:5" x14ac:dyDescent="0.3">
      <c r="A390" s="4" t="s">
        <v>55</v>
      </c>
      <c r="B390" s="4" t="s">
        <v>16</v>
      </c>
      <c r="C390" s="4" t="s">
        <v>30</v>
      </c>
      <c r="D390" s="10">
        <v>165</v>
      </c>
      <c r="E390" s="24">
        <v>10725</v>
      </c>
    </row>
    <row r="391" spans="1:5" x14ac:dyDescent="0.3">
      <c r="A391" s="4" t="s">
        <v>55</v>
      </c>
      <c r="B391" s="4" t="s">
        <v>32</v>
      </c>
      <c r="C391" s="4" t="s">
        <v>18</v>
      </c>
      <c r="D391" s="10">
        <v>648</v>
      </c>
      <c r="E391" s="24">
        <v>29160</v>
      </c>
    </row>
    <row r="392" spans="1:5" x14ac:dyDescent="0.3">
      <c r="A392" s="4" t="s">
        <v>55</v>
      </c>
      <c r="B392" s="4" t="s">
        <v>32</v>
      </c>
      <c r="C392" s="4" t="s">
        <v>19</v>
      </c>
      <c r="D392" s="10">
        <v>370</v>
      </c>
      <c r="E392" s="24">
        <v>20350</v>
      </c>
    </row>
    <row r="393" spans="1:5" x14ac:dyDescent="0.3">
      <c r="A393" s="4" t="s">
        <v>55</v>
      </c>
      <c r="B393" s="4" t="s">
        <v>32</v>
      </c>
      <c r="C393" s="4" t="s">
        <v>20</v>
      </c>
      <c r="D393" s="10">
        <v>156</v>
      </c>
      <c r="E393" s="24">
        <v>14820</v>
      </c>
    </row>
    <row r="394" spans="1:5" x14ac:dyDescent="0.3">
      <c r="A394" s="4" t="s">
        <v>55</v>
      </c>
      <c r="B394" s="4" t="s">
        <v>32</v>
      </c>
      <c r="C394" s="4" t="s">
        <v>33</v>
      </c>
      <c r="D394" s="10">
        <v>208</v>
      </c>
      <c r="E394" s="24">
        <v>13520</v>
      </c>
    </row>
    <row r="395" spans="1:5" x14ac:dyDescent="0.3">
      <c r="A395" s="4" t="s">
        <v>55</v>
      </c>
      <c r="B395" s="4" t="s">
        <v>32</v>
      </c>
      <c r="C395" s="4" t="s">
        <v>22</v>
      </c>
      <c r="D395" s="10">
        <v>495</v>
      </c>
      <c r="E395" s="24">
        <v>32175</v>
      </c>
    </row>
    <row r="396" spans="1:5" x14ac:dyDescent="0.3">
      <c r="A396" s="4" t="s">
        <v>55</v>
      </c>
      <c r="B396" s="4" t="s">
        <v>32</v>
      </c>
      <c r="C396" s="4" t="s">
        <v>23</v>
      </c>
      <c r="D396" s="10">
        <v>190</v>
      </c>
      <c r="E396" s="24">
        <v>17100</v>
      </c>
    </row>
    <row r="397" spans="1:5" x14ac:dyDescent="0.3">
      <c r="A397" s="4" t="s">
        <v>55</v>
      </c>
      <c r="B397" s="4" t="s">
        <v>32</v>
      </c>
      <c r="C397" s="4" t="s">
        <v>34</v>
      </c>
      <c r="D397" s="10">
        <v>520</v>
      </c>
      <c r="E397" s="24">
        <v>26000</v>
      </c>
    </row>
    <row r="398" spans="1:5" x14ac:dyDescent="0.3">
      <c r="A398" s="4" t="s">
        <v>55</v>
      </c>
      <c r="B398" s="4" t="s">
        <v>32</v>
      </c>
      <c r="C398" s="4" t="s">
        <v>35</v>
      </c>
      <c r="D398" s="10">
        <v>287</v>
      </c>
      <c r="E398" s="24">
        <v>20090</v>
      </c>
    </row>
    <row r="399" spans="1:5" x14ac:dyDescent="0.3">
      <c r="A399" s="4" t="s">
        <v>55</v>
      </c>
      <c r="B399" s="4" t="s">
        <v>32</v>
      </c>
      <c r="C399" s="4" t="s">
        <v>24</v>
      </c>
      <c r="D399" s="10">
        <v>884</v>
      </c>
      <c r="E399" s="24">
        <v>110500</v>
      </c>
    </row>
    <row r="400" spans="1:5" x14ac:dyDescent="0.3">
      <c r="A400" s="4" t="s">
        <v>55</v>
      </c>
      <c r="B400" s="4" t="s">
        <v>32</v>
      </c>
      <c r="C400" s="4" t="s">
        <v>25</v>
      </c>
      <c r="D400" s="10">
        <v>975</v>
      </c>
      <c r="E400" s="24">
        <v>78000</v>
      </c>
    </row>
    <row r="401" spans="1:5" x14ac:dyDescent="0.3">
      <c r="A401" s="4" t="s">
        <v>55</v>
      </c>
      <c r="B401" s="4" t="s">
        <v>32</v>
      </c>
      <c r="C401" s="4" t="s">
        <v>26</v>
      </c>
      <c r="D401" s="10">
        <v>448</v>
      </c>
      <c r="E401" s="24">
        <v>38080</v>
      </c>
    </row>
    <row r="402" spans="1:5" x14ac:dyDescent="0.3">
      <c r="A402" s="4" t="s">
        <v>55</v>
      </c>
      <c r="B402" s="4" t="s">
        <v>32</v>
      </c>
      <c r="C402" s="4" t="s">
        <v>27</v>
      </c>
      <c r="D402" s="10">
        <v>320</v>
      </c>
      <c r="E402" s="24">
        <v>24000</v>
      </c>
    </row>
    <row r="403" spans="1:5" x14ac:dyDescent="0.3">
      <c r="A403" s="4" t="s">
        <v>55</v>
      </c>
      <c r="B403" s="4" t="s">
        <v>32</v>
      </c>
      <c r="C403" s="4" t="s">
        <v>28</v>
      </c>
      <c r="D403" s="10">
        <v>1554</v>
      </c>
      <c r="E403" s="24">
        <v>155400</v>
      </c>
    </row>
    <row r="404" spans="1:5" x14ac:dyDescent="0.3">
      <c r="A404" s="4" t="s">
        <v>55</v>
      </c>
      <c r="B404" s="4" t="s">
        <v>32</v>
      </c>
      <c r="C404" s="4" t="s">
        <v>29</v>
      </c>
      <c r="D404" s="10">
        <v>1378</v>
      </c>
      <c r="E404" s="24">
        <v>151580</v>
      </c>
    </row>
    <row r="405" spans="1:5" x14ac:dyDescent="0.3">
      <c r="A405" s="4" t="s">
        <v>55</v>
      </c>
      <c r="B405" s="4" t="s">
        <v>32</v>
      </c>
      <c r="C405" s="4" t="s">
        <v>30</v>
      </c>
      <c r="D405" s="10">
        <v>354</v>
      </c>
      <c r="E405" s="24">
        <v>23010</v>
      </c>
    </row>
    <row r="406" spans="1:5" x14ac:dyDescent="0.3">
      <c r="A406" s="4" t="s">
        <v>55</v>
      </c>
      <c r="B406" s="4" t="s">
        <v>32</v>
      </c>
      <c r="C406" s="4" t="s">
        <v>31</v>
      </c>
      <c r="D406" s="10">
        <v>610</v>
      </c>
      <c r="E406" s="24">
        <v>45750</v>
      </c>
    </row>
    <row r="407" spans="1:5" x14ac:dyDescent="0.3">
      <c r="A407" s="4" t="s">
        <v>55</v>
      </c>
      <c r="B407" s="4" t="s">
        <v>37</v>
      </c>
      <c r="C407" s="4" t="s">
        <v>18</v>
      </c>
      <c r="D407" s="10">
        <v>944</v>
      </c>
      <c r="E407" s="24">
        <v>42480</v>
      </c>
    </row>
    <row r="408" spans="1:5" x14ac:dyDescent="0.3">
      <c r="A408" s="4" t="s">
        <v>55</v>
      </c>
      <c r="B408" s="4" t="s">
        <v>37</v>
      </c>
      <c r="C408" s="4" t="s">
        <v>19</v>
      </c>
      <c r="D408" s="10">
        <v>174</v>
      </c>
      <c r="E408" s="24">
        <v>9570</v>
      </c>
    </row>
    <row r="409" spans="1:5" x14ac:dyDescent="0.3">
      <c r="A409" s="4" t="s">
        <v>55</v>
      </c>
      <c r="B409" s="4" t="s">
        <v>37</v>
      </c>
      <c r="C409" s="4" t="s">
        <v>20</v>
      </c>
      <c r="D409" s="10">
        <v>602</v>
      </c>
      <c r="E409" s="24">
        <v>57190</v>
      </c>
    </row>
    <row r="410" spans="1:5" x14ac:dyDescent="0.3">
      <c r="A410" s="4" t="s">
        <v>55</v>
      </c>
      <c r="B410" s="4" t="s">
        <v>37</v>
      </c>
      <c r="C410" s="4" t="s">
        <v>38</v>
      </c>
      <c r="D410" s="10">
        <v>312</v>
      </c>
      <c r="E410" s="24">
        <v>28080</v>
      </c>
    </row>
    <row r="411" spans="1:5" x14ac:dyDescent="0.3">
      <c r="A411" s="4" t="s">
        <v>55</v>
      </c>
      <c r="B411" s="4" t="s">
        <v>37</v>
      </c>
      <c r="C411" s="4" t="s">
        <v>33</v>
      </c>
      <c r="D411" s="10">
        <v>208</v>
      </c>
      <c r="E411" s="24">
        <v>13520</v>
      </c>
    </row>
    <row r="412" spans="1:5" x14ac:dyDescent="0.3">
      <c r="A412" s="4" t="s">
        <v>55</v>
      </c>
      <c r="B412" s="4" t="s">
        <v>37</v>
      </c>
      <c r="C412" s="4" t="s">
        <v>23</v>
      </c>
      <c r="D412" s="10">
        <v>123</v>
      </c>
      <c r="E412" s="24">
        <v>11070</v>
      </c>
    </row>
    <row r="413" spans="1:5" x14ac:dyDescent="0.3">
      <c r="A413" s="4" t="s">
        <v>55</v>
      </c>
      <c r="B413" s="4" t="s">
        <v>37</v>
      </c>
      <c r="C413" s="4" t="s">
        <v>24</v>
      </c>
      <c r="D413" s="10">
        <v>1428</v>
      </c>
      <c r="E413" s="24">
        <v>178500</v>
      </c>
    </row>
    <row r="414" spans="1:5" x14ac:dyDescent="0.3">
      <c r="A414" s="4" t="s">
        <v>55</v>
      </c>
      <c r="B414" s="4" t="s">
        <v>37</v>
      </c>
      <c r="C414" s="4" t="s">
        <v>25</v>
      </c>
      <c r="D414" s="10">
        <v>783</v>
      </c>
      <c r="E414" s="24">
        <v>62640</v>
      </c>
    </row>
    <row r="415" spans="1:5" x14ac:dyDescent="0.3">
      <c r="A415" s="4" t="s">
        <v>55</v>
      </c>
      <c r="B415" s="4" t="s">
        <v>37</v>
      </c>
      <c r="C415" s="4" t="s">
        <v>28</v>
      </c>
      <c r="D415" s="10">
        <v>290</v>
      </c>
      <c r="E415" s="24">
        <v>29000</v>
      </c>
    </row>
    <row r="416" spans="1:5" x14ac:dyDescent="0.3">
      <c r="A416" s="4" t="s">
        <v>55</v>
      </c>
      <c r="B416" s="4" t="s">
        <v>37</v>
      </c>
      <c r="C416" s="4" t="s">
        <v>29</v>
      </c>
      <c r="D416" s="10">
        <v>651</v>
      </c>
      <c r="E416" s="24">
        <v>71610</v>
      </c>
    </row>
    <row r="417" spans="1:5" x14ac:dyDescent="0.3">
      <c r="A417" s="4" t="s">
        <v>55</v>
      </c>
      <c r="B417" s="4" t="s">
        <v>37</v>
      </c>
      <c r="C417" s="4" t="s">
        <v>30</v>
      </c>
      <c r="D417" s="10">
        <v>1275</v>
      </c>
      <c r="E417" s="24">
        <v>82875</v>
      </c>
    </row>
    <row r="418" spans="1:5" x14ac:dyDescent="0.3">
      <c r="A418" s="4" t="s">
        <v>56</v>
      </c>
      <c r="B418" s="4" t="s">
        <v>16</v>
      </c>
      <c r="C418" s="4" t="s">
        <v>18</v>
      </c>
      <c r="D418" s="10">
        <v>550</v>
      </c>
      <c r="E418" s="24">
        <v>27500</v>
      </c>
    </row>
    <row r="419" spans="1:5" x14ac:dyDescent="0.3">
      <c r="A419" s="4" t="s">
        <v>56</v>
      </c>
      <c r="B419" s="4" t="s">
        <v>16</v>
      </c>
      <c r="C419" s="4" t="s">
        <v>19</v>
      </c>
      <c r="D419" s="10">
        <v>470</v>
      </c>
      <c r="E419" s="24">
        <v>28200</v>
      </c>
    </row>
    <row r="420" spans="1:5" x14ac:dyDescent="0.3">
      <c r="A420" s="4" t="s">
        <v>56</v>
      </c>
      <c r="B420" s="4" t="s">
        <v>16</v>
      </c>
      <c r="C420" s="4" t="s">
        <v>20</v>
      </c>
      <c r="D420" s="10">
        <v>285</v>
      </c>
      <c r="E420" s="24">
        <v>27075</v>
      </c>
    </row>
    <row r="421" spans="1:5" x14ac:dyDescent="0.3">
      <c r="A421" s="4" t="s">
        <v>56</v>
      </c>
      <c r="B421" s="4" t="s">
        <v>16</v>
      </c>
      <c r="C421" s="4" t="s">
        <v>21</v>
      </c>
      <c r="D421" s="10">
        <v>364</v>
      </c>
      <c r="E421" s="24">
        <v>98280</v>
      </c>
    </row>
    <row r="422" spans="1:5" x14ac:dyDescent="0.3">
      <c r="A422" s="4" t="s">
        <v>56</v>
      </c>
      <c r="B422" s="4" t="s">
        <v>16</v>
      </c>
      <c r="C422" s="4" t="s">
        <v>38</v>
      </c>
      <c r="D422" s="10">
        <v>190</v>
      </c>
      <c r="E422" s="24">
        <v>16150</v>
      </c>
    </row>
    <row r="423" spans="1:5" x14ac:dyDescent="0.3">
      <c r="A423" s="4" t="s">
        <v>56</v>
      </c>
      <c r="B423" s="4" t="s">
        <v>16</v>
      </c>
      <c r="C423" s="4" t="s">
        <v>33</v>
      </c>
      <c r="D423" s="10">
        <v>186</v>
      </c>
      <c r="E423" s="24">
        <v>11160</v>
      </c>
    </row>
    <row r="424" spans="1:5" x14ac:dyDescent="0.3">
      <c r="A424" s="4" t="s">
        <v>56</v>
      </c>
      <c r="B424" s="4" t="s">
        <v>16</v>
      </c>
      <c r="C424" s="4" t="s">
        <v>22</v>
      </c>
      <c r="D424" s="10">
        <v>486</v>
      </c>
      <c r="E424" s="24">
        <v>31590</v>
      </c>
    </row>
    <row r="425" spans="1:5" x14ac:dyDescent="0.3">
      <c r="A425" s="4" t="s">
        <v>56</v>
      </c>
      <c r="B425" s="4" t="s">
        <v>16</v>
      </c>
      <c r="C425" s="4" t="s">
        <v>23</v>
      </c>
      <c r="D425" s="10">
        <v>130</v>
      </c>
      <c r="E425" s="24">
        <v>11700</v>
      </c>
    </row>
    <row r="426" spans="1:5" x14ac:dyDescent="0.3">
      <c r="A426" s="4" t="s">
        <v>56</v>
      </c>
      <c r="B426" s="4" t="s">
        <v>16</v>
      </c>
      <c r="C426" s="4" t="s">
        <v>34</v>
      </c>
      <c r="D426" s="10">
        <v>540</v>
      </c>
      <c r="E426" s="24">
        <v>24300</v>
      </c>
    </row>
    <row r="427" spans="1:5" x14ac:dyDescent="0.3">
      <c r="A427" s="4" t="s">
        <v>56</v>
      </c>
      <c r="B427" s="4" t="s">
        <v>16</v>
      </c>
      <c r="C427" s="4" t="s">
        <v>35</v>
      </c>
      <c r="D427" s="10">
        <v>141</v>
      </c>
      <c r="E427" s="24">
        <v>9165</v>
      </c>
    </row>
    <row r="428" spans="1:5" x14ac:dyDescent="0.3">
      <c r="A428" s="4" t="s">
        <v>56</v>
      </c>
      <c r="B428" s="4" t="s">
        <v>16</v>
      </c>
      <c r="C428" s="4" t="s">
        <v>24</v>
      </c>
      <c r="D428" s="10">
        <v>1708</v>
      </c>
      <c r="E428" s="24">
        <v>204960</v>
      </c>
    </row>
    <row r="429" spans="1:5" x14ac:dyDescent="0.3">
      <c r="A429" s="4" t="s">
        <v>56</v>
      </c>
      <c r="B429" s="4" t="s">
        <v>16</v>
      </c>
      <c r="C429" s="4" t="s">
        <v>25</v>
      </c>
      <c r="D429" s="10">
        <v>2496</v>
      </c>
      <c r="E429" s="24">
        <v>212160</v>
      </c>
    </row>
    <row r="430" spans="1:5" x14ac:dyDescent="0.3">
      <c r="A430" s="4" t="s">
        <v>56</v>
      </c>
      <c r="B430" s="4" t="s">
        <v>16</v>
      </c>
      <c r="C430" s="4" t="s">
        <v>26</v>
      </c>
      <c r="D430" s="10">
        <v>416</v>
      </c>
      <c r="E430" s="24">
        <v>37440</v>
      </c>
    </row>
    <row r="431" spans="1:5" x14ac:dyDescent="0.3">
      <c r="A431" s="4" t="s">
        <v>56</v>
      </c>
      <c r="B431" s="4" t="s">
        <v>16</v>
      </c>
      <c r="C431" s="4" t="s">
        <v>28</v>
      </c>
      <c r="D431" s="10">
        <v>952</v>
      </c>
      <c r="E431" s="24">
        <v>95200</v>
      </c>
    </row>
    <row r="432" spans="1:5" x14ac:dyDescent="0.3">
      <c r="A432" s="4" t="s">
        <v>56</v>
      </c>
      <c r="B432" s="4" t="s">
        <v>16</v>
      </c>
      <c r="C432" s="4" t="s">
        <v>29</v>
      </c>
      <c r="D432" s="10">
        <v>1610</v>
      </c>
      <c r="E432" s="24">
        <v>177100</v>
      </c>
    </row>
    <row r="433" spans="1:5" x14ac:dyDescent="0.3">
      <c r="A433" s="4" t="s">
        <v>56</v>
      </c>
      <c r="B433" s="4" t="s">
        <v>16</v>
      </c>
      <c r="C433" s="4" t="s">
        <v>30</v>
      </c>
      <c r="D433" s="10">
        <v>400</v>
      </c>
      <c r="E433" s="24">
        <v>26000</v>
      </c>
    </row>
    <row r="434" spans="1:5" x14ac:dyDescent="0.3">
      <c r="A434" s="4" t="s">
        <v>56</v>
      </c>
      <c r="B434" s="4" t="s">
        <v>32</v>
      </c>
      <c r="C434" s="4" t="s">
        <v>18</v>
      </c>
      <c r="D434" s="10">
        <v>1692</v>
      </c>
      <c r="E434" s="24">
        <v>84600</v>
      </c>
    </row>
    <row r="435" spans="1:5" x14ac:dyDescent="0.3">
      <c r="A435" s="4" t="s">
        <v>56</v>
      </c>
      <c r="B435" s="4" t="s">
        <v>32</v>
      </c>
      <c r="C435" s="4" t="s">
        <v>19</v>
      </c>
      <c r="D435" s="10">
        <v>825</v>
      </c>
      <c r="E435" s="24">
        <v>49500</v>
      </c>
    </row>
    <row r="436" spans="1:5" x14ac:dyDescent="0.3">
      <c r="A436" s="4" t="s">
        <v>56</v>
      </c>
      <c r="B436" s="4" t="s">
        <v>32</v>
      </c>
      <c r="C436" s="4" t="s">
        <v>20</v>
      </c>
      <c r="D436" s="10">
        <v>793</v>
      </c>
      <c r="E436" s="24">
        <v>75335</v>
      </c>
    </row>
    <row r="437" spans="1:5" x14ac:dyDescent="0.3">
      <c r="A437" s="4" t="s">
        <v>56</v>
      </c>
      <c r="B437" s="4" t="s">
        <v>32</v>
      </c>
      <c r="C437" s="4" t="s">
        <v>21</v>
      </c>
      <c r="D437" s="10">
        <v>260</v>
      </c>
      <c r="E437" s="24">
        <v>70200</v>
      </c>
    </row>
    <row r="438" spans="1:5" x14ac:dyDescent="0.3">
      <c r="A438" s="4" t="s">
        <v>56</v>
      </c>
      <c r="B438" s="4" t="s">
        <v>32</v>
      </c>
      <c r="C438" s="4" t="s">
        <v>38</v>
      </c>
      <c r="D438" s="10">
        <v>290</v>
      </c>
      <c r="E438" s="24">
        <v>24650</v>
      </c>
    </row>
    <row r="439" spans="1:5" x14ac:dyDescent="0.3">
      <c r="A439" s="4" t="s">
        <v>56</v>
      </c>
      <c r="B439" s="4" t="s">
        <v>32</v>
      </c>
      <c r="C439" s="4" t="s">
        <v>33</v>
      </c>
      <c r="D439" s="10">
        <v>180</v>
      </c>
      <c r="E439" s="24">
        <v>10800</v>
      </c>
    </row>
    <row r="440" spans="1:5" x14ac:dyDescent="0.3">
      <c r="A440" s="4" t="s">
        <v>56</v>
      </c>
      <c r="B440" s="4" t="s">
        <v>32</v>
      </c>
      <c r="C440" s="4" t="s">
        <v>22</v>
      </c>
      <c r="D440" s="10">
        <v>185</v>
      </c>
      <c r="E440" s="24">
        <v>12025</v>
      </c>
    </row>
    <row r="441" spans="1:5" x14ac:dyDescent="0.3">
      <c r="A441" s="4" t="s">
        <v>56</v>
      </c>
      <c r="B441" s="4" t="s">
        <v>32</v>
      </c>
      <c r="C441" s="4" t="s">
        <v>34</v>
      </c>
      <c r="D441" s="10">
        <v>896</v>
      </c>
      <c r="E441" s="24">
        <v>40320</v>
      </c>
    </row>
    <row r="442" spans="1:5" x14ac:dyDescent="0.3">
      <c r="A442" s="4" t="s">
        <v>56</v>
      </c>
      <c r="B442" s="4" t="s">
        <v>32</v>
      </c>
      <c r="C442" s="4" t="s">
        <v>24</v>
      </c>
      <c r="D442" s="10">
        <v>3420</v>
      </c>
      <c r="E442" s="24">
        <v>410400</v>
      </c>
    </row>
    <row r="443" spans="1:5" x14ac:dyDescent="0.3">
      <c r="A443" s="4" t="s">
        <v>56</v>
      </c>
      <c r="B443" s="4" t="s">
        <v>32</v>
      </c>
      <c r="C443" s="4" t="s">
        <v>25</v>
      </c>
      <c r="D443" s="10">
        <v>3136</v>
      </c>
      <c r="E443" s="24">
        <v>266560</v>
      </c>
    </row>
    <row r="444" spans="1:5" x14ac:dyDescent="0.3">
      <c r="A444" s="4" t="s">
        <v>56</v>
      </c>
      <c r="B444" s="4" t="s">
        <v>32</v>
      </c>
      <c r="C444" s="4" t="s">
        <v>26</v>
      </c>
      <c r="D444" s="10">
        <v>615</v>
      </c>
      <c r="E444" s="24">
        <v>55350</v>
      </c>
    </row>
    <row r="445" spans="1:5" x14ac:dyDescent="0.3">
      <c r="A445" s="4" t="s">
        <v>56</v>
      </c>
      <c r="B445" s="4" t="s">
        <v>32</v>
      </c>
      <c r="C445" s="4" t="s">
        <v>28</v>
      </c>
      <c r="D445" s="10">
        <v>1457</v>
      </c>
      <c r="E445" s="24">
        <v>145700</v>
      </c>
    </row>
    <row r="446" spans="1:5" x14ac:dyDescent="0.3">
      <c r="A446" s="4" t="s">
        <v>56</v>
      </c>
      <c r="B446" s="4" t="s">
        <v>32</v>
      </c>
      <c r="C446" s="4" t="s">
        <v>29</v>
      </c>
      <c r="D446" s="10">
        <v>3750</v>
      </c>
      <c r="E446" s="24">
        <v>412500</v>
      </c>
    </row>
    <row r="447" spans="1:5" x14ac:dyDescent="0.3">
      <c r="A447" s="4" t="s">
        <v>56</v>
      </c>
      <c r="B447" s="4" t="s">
        <v>32</v>
      </c>
      <c r="C447" s="4" t="s">
        <v>30</v>
      </c>
      <c r="D447" s="10">
        <v>972</v>
      </c>
      <c r="E447" s="24">
        <v>63180</v>
      </c>
    </row>
    <row r="448" spans="1:5" x14ac:dyDescent="0.3">
      <c r="A448" s="4" t="s">
        <v>56</v>
      </c>
      <c r="B448" s="4" t="s">
        <v>32</v>
      </c>
      <c r="C448" s="4" t="s">
        <v>31</v>
      </c>
      <c r="D448" s="10">
        <v>234</v>
      </c>
      <c r="E448" s="24">
        <v>16380</v>
      </c>
    </row>
    <row r="449" spans="1:5" x14ac:dyDescent="0.3">
      <c r="A449" s="4" t="s">
        <v>56</v>
      </c>
      <c r="B449" s="4" t="s">
        <v>37</v>
      </c>
      <c r="C449" s="4" t="s">
        <v>18</v>
      </c>
      <c r="D449" s="10">
        <v>400</v>
      </c>
      <c r="E449" s="24">
        <v>20000</v>
      </c>
    </row>
    <row r="450" spans="1:5" x14ac:dyDescent="0.3">
      <c r="A450" s="4" t="s">
        <v>56</v>
      </c>
      <c r="B450" s="4" t="s">
        <v>37</v>
      </c>
      <c r="C450" s="4" t="s">
        <v>33</v>
      </c>
      <c r="D450" s="10">
        <v>75</v>
      </c>
      <c r="E450" s="24">
        <v>4500</v>
      </c>
    </row>
    <row r="451" spans="1:5" x14ac:dyDescent="0.3">
      <c r="A451" s="4" t="s">
        <v>56</v>
      </c>
      <c r="B451" s="4" t="s">
        <v>37</v>
      </c>
      <c r="C451" s="4" t="s">
        <v>22</v>
      </c>
      <c r="D451" s="10">
        <v>539</v>
      </c>
      <c r="E451" s="24">
        <v>35035</v>
      </c>
    </row>
    <row r="452" spans="1:5" x14ac:dyDescent="0.3">
      <c r="A452" s="4" t="s">
        <v>56</v>
      </c>
      <c r="B452" s="4" t="s">
        <v>37</v>
      </c>
      <c r="C452" s="4" t="s">
        <v>23</v>
      </c>
      <c r="D452" s="10">
        <v>360</v>
      </c>
      <c r="E452" s="24">
        <v>32400</v>
      </c>
    </row>
    <row r="453" spans="1:5" x14ac:dyDescent="0.3">
      <c r="A453" s="4" t="s">
        <v>56</v>
      </c>
      <c r="B453" s="4" t="s">
        <v>37</v>
      </c>
      <c r="C453" s="4" t="s">
        <v>34</v>
      </c>
      <c r="D453" s="10">
        <v>430</v>
      </c>
      <c r="E453" s="24">
        <v>19350</v>
      </c>
    </row>
    <row r="454" spans="1:5" x14ac:dyDescent="0.3">
      <c r="A454" s="4" t="s">
        <v>56</v>
      </c>
      <c r="B454" s="4" t="s">
        <v>37</v>
      </c>
      <c r="C454" s="4" t="s">
        <v>24</v>
      </c>
      <c r="D454" s="10">
        <v>840</v>
      </c>
      <c r="E454" s="24">
        <v>100800</v>
      </c>
    </row>
    <row r="455" spans="1:5" x14ac:dyDescent="0.3">
      <c r="A455" s="4" t="s">
        <v>56</v>
      </c>
      <c r="B455" s="4" t="s">
        <v>37</v>
      </c>
      <c r="C455" s="4" t="s">
        <v>25</v>
      </c>
      <c r="D455" s="10">
        <v>1584</v>
      </c>
      <c r="E455" s="24">
        <v>134640</v>
      </c>
    </row>
    <row r="456" spans="1:5" x14ac:dyDescent="0.3">
      <c r="A456" s="4" t="s">
        <v>56</v>
      </c>
      <c r="B456" s="4" t="s">
        <v>37</v>
      </c>
      <c r="C456" s="4" t="s">
        <v>26</v>
      </c>
      <c r="D456" s="10">
        <v>550</v>
      </c>
      <c r="E456" s="24">
        <v>49500</v>
      </c>
    </row>
    <row r="457" spans="1:5" x14ac:dyDescent="0.3">
      <c r="A457" s="4" t="s">
        <v>56</v>
      </c>
      <c r="B457" s="4" t="s">
        <v>37</v>
      </c>
      <c r="C457" s="4" t="s">
        <v>27</v>
      </c>
      <c r="D457" s="10">
        <v>145</v>
      </c>
      <c r="E457" s="24">
        <v>10150</v>
      </c>
    </row>
    <row r="458" spans="1:5" x14ac:dyDescent="0.3">
      <c r="A458" s="4" t="s">
        <v>56</v>
      </c>
      <c r="B458" s="4" t="s">
        <v>37</v>
      </c>
      <c r="C458" s="4" t="s">
        <v>28</v>
      </c>
      <c r="D458" s="10">
        <v>378</v>
      </c>
      <c r="E458" s="24">
        <v>37800</v>
      </c>
    </row>
    <row r="459" spans="1:5" x14ac:dyDescent="0.3">
      <c r="A459" s="4" t="s">
        <v>56</v>
      </c>
      <c r="B459" s="4" t="s">
        <v>37</v>
      </c>
      <c r="C459" s="4" t="s">
        <v>29</v>
      </c>
      <c r="D459" s="10">
        <v>1078</v>
      </c>
      <c r="E459" s="24">
        <v>118580</v>
      </c>
    </row>
    <row r="460" spans="1:5" x14ac:dyDescent="0.3">
      <c r="A460" s="4" t="s">
        <v>56</v>
      </c>
      <c r="B460" s="4" t="s">
        <v>37</v>
      </c>
      <c r="C460" s="4" t="s">
        <v>30</v>
      </c>
      <c r="D460" s="10">
        <v>378</v>
      </c>
      <c r="E460" s="24">
        <v>24570</v>
      </c>
    </row>
    <row r="461" spans="1:5" x14ac:dyDescent="0.3">
      <c r="A461" s="4" t="s">
        <v>57</v>
      </c>
      <c r="B461" s="4" t="s">
        <v>16</v>
      </c>
      <c r="C461" s="4" t="s">
        <v>17</v>
      </c>
      <c r="D461" s="10">
        <v>165</v>
      </c>
      <c r="E461" s="24">
        <v>9900</v>
      </c>
    </row>
    <row r="462" spans="1:5" x14ac:dyDescent="0.3">
      <c r="A462" s="4" t="s">
        <v>57</v>
      </c>
      <c r="B462" s="4" t="s">
        <v>16</v>
      </c>
      <c r="C462" s="4" t="s">
        <v>18</v>
      </c>
      <c r="D462" s="10">
        <v>648</v>
      </c>
      <c r="E462" s="24">
        <v>35640</v>
      </c>
    </row>
    <row r="463" spans="1:5" x14ac:dyDescent="0.3">
      <c r="A463" s="4" t="s">
        <v>57</v>
      </c>
      <c r="B463" s="4" t="s">
        <v>16</v>
      </c>
      <c r="C463" s="4" t="s">
        <v>20</v>
      </c>
      <c r="D463" s="10">
        <v>320</v>
      </c>
      <c r="E463" s="24">
        <v>32000</v>
      </c>
    </row>
    <row r="464" spans="1:5" x14ac:dyDescent="0.3">
      <c r="A464" s="4" t="s">
        <v>57</v>
      </c>
      <c r="B464" s="4" t="s">
        <v>16</v>
      </c>
      <c r="C464" s="4" t="s">
        <v>38</v>
      </c>
      <c r="D464" s="10">
        <v>162</v>
      </c>
      <c r="E464" s="24">
        <v>12960</v>
      </c>
    </row>
    <row r="465" spans="1:5" x14ac:dyDescent="0.3">
      <c r="A465" s="4" t="s">
        <v>57</v>
      </c>
      <c r="B465" s="4" t="s">
        <v>16</v>
      </c>
      <c r="C465" s="4" t="s">
        <v>22</v>
      </c>
      <c r="D465" s="10">
        <v>1159</v>
      </c>
      <c r="E465" s="24">
        <v>81130</v>
      </c>
    </row>
    <row r="466" spans="1:5" x14ac:dyDescent="0.3">
      <c r="A466" s="4" t="s">
        <v>57</v>
      </c>
      <c r="B466" s="4" t="s">
        <v>16</v>
      </c>
      <c r="C466" s="4" t="s">
        <v>23</v>
      </c>
      <c r="D466" s="10">
        <v>162</v>
      </c>
      <c r="E466" s="24">
        <v>14580</v>
      </c>
    </row>
    <row r="467" spans="1:5" x14ac:dyDescent="0.3">
      <c r="A467" s="4" t="s">
        <v>57</v>
      </c>
      <c r="B467" s="4" t="s">
        <v>16</v>
      </c>
      <c r="C467" s="4" t="s">
        <v>34</v>
      </c>
      <c r="D467" s="10">
        <v>296</v>
      </c>
      <c r="E467" s="24">
        <v>11840</v>
      </c>
    </row>
    <row r="468" spans="1:5" x14ac:dyDescent="0.3">
      <c r="A468" s="4" t="s">
        <v>57</v>
      </c>
      <c r="B468" s="4" t="s">
        <v>16</v>
      </c>
      <c r="C468" s="4" t="s">
        <v>24</v>
      </c>
      <c r="D468" s="10">
        <v>2907</v>
      </c>
      <c r="E468" s="24">
        <v>363375</v>
      </c>
    </row>
    <row r="469" spans="1:5" x14ac:dyDescent="0.3">
      <c r="A469" s="4" t="s">
        <v>57</v>
      </c>
      <c r="B469" s="4" t="s">
        <v>16</v>
      </c>
      <c r="C469" s="4" t="s">
        <v>25</v>
      </c>
      <c r="D469" s="10">
        <v>2686</v>
      </c>
      <c r="E469" s="24">
        <v>214880</v>
      </c>
    </row>
    <row r="470" spans="1:5" x14ac:dyDescent="0.3">
      <c r="A470" s="4" t="s">
        <v>57</v>
      </c>
      <c r="B470" s="4" t="s">
        <v>16</v>
      </c>
      <c r="C470" s="4" t="s">
        <v>26</v>
      </c>
      <c r="D470" s="10">
        <v>325</v>
      </c>
      <c r="E470" s="24">
        <v>29250</v>
      </c>
    </row>
    <row r="471" spans="1:5" x14ac:dyDescent="0.3">
      <c r="A471" s="4" t="s">
        <v>57</v>
      </c>
      <c r="B471" s="4" t="s">
        <v>16</v>
      </c>
      <c r="C471" s="4" t="s">
        <v>28</v>
      </c>
      <c r="D471" s="10">
        <v>1350</v>
      </c>
      <c r="E471" s="24">
        <v>141750</v>
      </c>
    </row>
    <row r="472" spans="1:5" x14ac:dyDescent="0.3">
      <c r="A472" s="4" t="s">
        <v>57</v>
      </c>
      <c r="B472" s="4" t="s">
        <v>16</v>
      </c>
      <c r="C472" s="4" t="s">
        <v>29</v>
      </c>
      <c r="D472" s="10">
        <v>2006</v>
      </c>
      <c r="E472" s="24">
        <v>210630</v>
      </c>
    </row>
    <row r="473" spans="1:5" x14ac:dyDescent="0.3">
      <c r="A473" s="4" t="s">
        <v>57</v>
      </c>
      <c r="B473" s="4" t="s">
        <v>16</v>
      </c>
      <c r="C473" s="4" t="s">
        <v>30</v>
      </c>
      <c r="D473" s="10">
        <v>915</v>
      </c>
      <c r="E473" s="24">
        <v>64050</v>
      </c>
    </row>
    <row r="474" spans="1:5" x14ac:dyDescent="0.3">
      <c r="A474" s="4" t="s">
        <v>57</v>
      </c>
      <c r="B474" s="4" t="s">
        <v>32</v>
      </c>
      <c r="C474" s="4" t="s">
        <v>17</v>
      </c>
      <c r="D474" s="10">
        <v>510</v>
      </c>
      <c r="E474" s="24">
        <v>30600</v>
      </c>
    </row>
    <row r="475" spans="1:5" x14ac:dyDescent="0.3">
      <c r="A475" s="4" t="s">
        <v>57</v>
      </c>
      <c r="B475" s="4" t="s">
        <v>32</v>
      </c>
      <c r="C475" s="4" t="s">
        <v>18</v>
      </c>
      <c r="D475" s="10">
        <v>532</v>
      </c>
      <c r="E475" s="24">
        <v>29260</v>
      </c>
    </row>
    <row r="476" spans="1:5" x14ac:dyDescent="0.3">
      <c r="A476" s="4" t="s">
        <v>57</v>
      </c>
      <c r="B476" s="4" t="s">
        <v>32</v>
      </c>
      <c r="C476" s="4" t="s">
        <v>20</v>
      </c>
      <c r="D476" s="10">
        <v>174</v>
      </c>
      <c r="E476" s="24">
        <v>17400</v>
      </c>
    </row>
    <row r="477" spans="1:5" x14ac:dyDescent="0.3">
      <c r="A477" s="4" t="s">
        <v>57</v>
      </c>
      <c r="B477" s="4" t="s">
        <v>32</v>
      </c>
      <c r="C477" s="4" t="s">
        <v>21</v>
      </c>
      <c r="D477" s="10">
        <v>320</v>
      </c>
      <c r="E477" s="24">
        <v>88000</v>
      </c>
    </row>
    <row r="478" spans="1:5" x14ac:dyDescent="0.3">
      <c r="A478" s="4" t="s">
        <v>57</v>
      </c>
      <c r="B478" s="4" t="s">
        <v>32</v>
      </c>
      <c r="C478" s="4" t="s">
        <v>38</v>
      </c>
      <c r="D478" s="10">
        <v>416</v>
      </c>
      <c r="E478" s="24">
        <v>33280</v>
      </c>
    </row>
    <row r="479" spans="1:5" x14ac:dyDescent="0.3">
      <c r="A479" s="4" t="s">
        <v>57</v>
      </c>
      <c r="B479" s="4" t="s">
        <v>32</v>
      </c>
      <c r="C479" s="4" t="s">
        <v>22</v>
      </c>
      <c r="D479" s="10">
        <v>874</v>
      </c>
      <c r="E479" s="24">
        <v>61180</v>
      </c>
    </row>
    <row r="480" spans="1:5" x14ac:dyDescent="0.3">
      <c r="A480" s="4" t="s">
        <v>57</v>
      </c>
      <c r="B480" s="4" t="s">
        <v>32</v>
      </c>
      <c r="C480" s="4" t="s">
        <v>23</v>
      </c>
      <c r="D480" s="10">
        <v>215</v>
      </c>
      <c r="E480" s="24">
        <v>19350</v>
      </c>
    </row>
    <row r="481" spans="1:5" x14ac:dyDescent="0.3">
      <c r="A481" s="4" t="s">
        <v>57</v>
      </c>
      <c r="B481" s="4" t="s">
        <v>32</v>
      </c>
      <c r="C481" s="4" t="s">
        <v>34</v>
      </c>
      <c r="D481" s="10">
        <v>159</v>
      </c>
      <c r="E481" s="24">
        <v>6360</v>
      </c>
    </row>
    <row r="482" spans="1:5" x14ac:dyDescent="0.3">
      <c r="A482" s="4" t="s">
        <v>57</v>
      </c>
      <c r="B482" s="4" t="s">
        <v>32</v>
      </c>
      <c r="C482" s="4" t="s">
        <v>24</v>
      </c>
      <c r="D482" s="10">
        <v>1665</v>
      </c>
      <c r="E482" s="24">
        <v>208125</v>
      </c>
    </row>
    <row r="483" spans="1:5" x14ac:dyDescent="0.3">
      <c r="A483" s="4" t="s">
        <v>57</v>
      </c>
      <c r="B483" s="4" t="s">
        <v>32</v>
      </c>
      <c r="C483" s="4" t="s">
        <v>25</v>
      </c>
      <c r="D483" s="10">
        <v>1640</v>
      </c>
      <c r="E483" s="24">
        <v>131200</v>
      </c>
    </row>
    <row r="484" spans="1:5" x14ac:dyDescent="0.3">
      <c r="A484" s="4" t="s">
        <v>57</v>
      </c>
      <c r="B484" s="4" t="s">
        <v>32</v>
      </c>
      <c r="C484" s="4" t="s">
        <v>26</v>
      </c>
      <c r="D484" s="10">
        <v>175</v>
      </c>
      <c r="E484" s="24">
        <v>15750</v>
      </c>
    </row>
    <row r="485" spans="1:5" x14ac:dyDescent="0.3">
      <c r="A485" s="4" t="s">
        <v>57</v>
      </c>
      <c r="B485" s="4" t="s">
        <v>32</v>
      </c>
      <c r="C485" s="4" t="s">
        <v>27</v>
      </c>
      <c r="D485" s="10">
        <v>901</v>
      </c>
      <c r="E485" s="24">
        <v>63070</v>
      </c>
    </row>
    <row r="486" spans="1:5" x14ac:dyDescent="0.3">
      <c r="A486" s="4" t="s">
        <v>57</v>
      </c>
      <c r="B486" s="4" t="s">
        <v>32</v>
      </c>
      <c r="C486" s="4" t="s">
        <v>28</v>
      </c>
      <c r="D486" s="10">
        <v>570</v>
      </c>
      <c r="E486" s="24">
        <v>59850</v>
      </c>
    </row>
    <row r="487" spans="1:5" x14ac:dyDescent="0.3">
      <c r="A487" s="4" t="s">
        <v>57</v>
      </c>
      <c r="B487" s="4" t="s">
        <v>32</v>
      </c>
      <c r="C487" s="4" t="s">
        <v>29</v>
      </c>
      <c r="D487" s="10">
        <v>1550</v>
      </c>
      <c r="E487" s="24">
        <v>162750</v>
      </c>
    </row>
    <row r="488" spans="1:5" x14ac:dyDescent="0.3">
      <c r="A488" s="4" t="s">
        <v>57</v>
      </c>
      <c r="B488" s="4" t="s">
        <v>32</v>
      </c>
      <c r="C488" s="4" t="s">
        <v>30</v>
      </c>
      <c r="D488" s="10">
        <v>1080</v>
      </c>
      <c r="E488" s="24">
        <v>75600</v>
      </c>
    </row>
    <row r="489" spans="1:5" x14ac:dyDescent="0.3">
      <c r="A489" s="4" t="s">
        <v>57</v>
      </c>
      <c r="B489" s="4" t="s">
        <v>37</v>
      </c>
      <c r="C489" s="4" t="s">
        <v>17</v>
      </c>
      <c r="D489" s="10">
        <v>280</v>
      </c>
      <c r="E489" s="24">
        <v>16800</v>
      </c>
    </row>
    <row r="490" spans="1:5" x14ac:dyDescent="0.3">
      <c r="A490" s="4" t="s">
        <v>57</v>
      </c>
      <c r="B490" s="4" t="s">
        <v>37</v>
      </c>
      <c r="C490" s="4" t="s">
        <v>18</v>
      </c>
      <c r="D490" s="10">
        <v>672</v>
      </c>
      <c r="E490" s="24">
        <v>36960</v>
      </c>
    </row>
    <row r="491" spans="1:5" x14ac:dyDescent="0.3">
      <c r="A491" s="4" t="s">
        <v>57</v>
      </c>
      <c r="B491" s="4" t="s">
        <v>37</v>
      </c>
      <c r="C491" s="4" t="s">
        <v>19</v>
      </c>
      <c r="D491" s="10">
        <v>84</v>
      </c>
      <c r="E491" s="24">
        <v>5460</v>
      </c>
    </row>
    <row r="492" spans="1:5" x14ac:dyDescent="0.3">
      <c r="A492" s="4" t="s">
        <v>57</v>
      </c>
      <c r="B492" s="4" t="s">
        <v>37</v>
      </c>
      <c r="C492" s="4" t="s">
        <v>38</v>
      </c>
      <c r="D492" s="10">
        <v>75</v>
      </c>
      <c r="E492" s="24">
        <v>6000</v>
      </c>
    </row>
    <row r="493" spans="1:5" x14ac:dyDescent="0.3">
      <c r="A493" s="4" t="s">
        <v>57</v>
      </c>
      <c r="B493" s="4" t="s">
        <v>37</v>
      </c>
      <c r="C493" s="4" t="s">
        <v>33</v>
      </c>
      <c r="D493" s="10">
        <v>225</v>
      </c>
      <c r="E493" s="24">
        <v>12375</v>
      </c>
    </row>
    <row r="494" spans="1:5" x14ac:dyDescent="0.3">
      <c r="A494" s="4" t="s">
        <v>57</v>
      </c>
      <c r="B494" s="4" t="s">
        <v>37</v>
      </c>
      <c r="C494" s="4" t="s">
        <v>22</v>
      </c>
      <c r="D494" s="10">
        <v>78</v>
      </c>
      <c r="E494" s="24">
        <v>5460</v>
      </c>
    </row>
    <row r="495" spans="1:5" x14ac:dyDescent="0.3">
      <c r="A495" s="4" t="s">
        <v>57</v>
      </c>
      <c r="B495" s="4" t="s">
        <v>37</v>
      </c>
      <c r="C495" s="4" t="s">
        <v>23</v>
      </c>
      <c r="D495" s="10">
        <v>273</v>
      </c>
      <c r="E495" s="24">
        <v>24570</v>
      </c>
    </row>
    <row r="496" spans="1:5" x14ac:dyDescent="0.3">
      <c r="A496" s="4" t="s">
        <v>57</v>
      </c>
      <c r="B496" s="4" t="s">
        <v>37</v>
      </c>
      <c r="C496" s="4" t="s">
        <v>24</v>
      </c>
      <c r="D496" s="10">
        <v>1332</v>
      </c>
      <c r="E496" s="24">
        <v>166500</v>
      </c>
    </row>
    <row r="497" spans="1:5" x14ac:dyDescent="0.3">
      <c r="A497" s="4" t="s">
        <v>57</v>
      </c>
      <c r="B497" s="4" t="s">
        <v>37</v>
      </c>
      <c r="C497" s="4" t="s">
        <v>25</v>
      </c>
      <c r="D497" s="10">
        <v>551</v>
      </c>
      <c r="E497" s="24">
        <v>44080</v>
      </c>
    </row>
    <row r="498" spans="1:5" x14ac:dyDescent="0.3">
      <c r="A498" s="4" t="s">
        <v>57</v>
      </c>
      <c r="B498" s="4" t="s">
        <v>37</v>
      </c>
      <c r="C498" s="4" t="s">
        <v>26</v>
      </c>
      <c r="D498" s="10">
        <v>300</v>
      </c>
      <c r="E498" s="24">
        <v>27000</v>
      </c>
    </row>
    <row r="499" spans="1:5" x14ac:dyDescent="0.3">
      <c r="A499" s="4" t="s">
        <v>57</v>
      </c>
      <c r="B499" s="4" t="s">
        <v>37</v>
      </c>
      <c r="C499" s="4" t="s">
        <v>28</v>
      </c>
      <c r="D499" s="10">
        <v>540</v>
      </c>
      <c r="E499" s="24">
        <v>56700</v>
      </c>
    </row>
    <row r="500" spans="1:5" x14ac:dyDescent="0.3">
      <c r="A500" s="4" t="s">
        <v>57</v>
      </c>
      <c r="B500" s="4" t="s">
        <v>37</v>
      </c>
      <c r="C500" s="4" t="s">
        <v>29</v>
      </c>
      <c r="D500" s="10">
        <v>1488</v>
      </c>
      <c r="E500" s="24">
        <v>156240</v>
      </c>
    </row>
    <row r="501" spans="1:5" x14ac:dyDescent="0.3">
      <c r="A501" s="4" t="s">
        <v>57</v>
      </c>
      <c r="B501" s="4" t="s">
        <v>37</v>
      </c>
      <c r="C501" s="4" t="s">
        <v>30</v>
      </c>
      <c r="D501" s="10">
        <v>1188</v>
      </c>
      <c r="E501" s="24">
        <v>83160</v>
      </c>
    </row>
    <row r="502" spans="1:5" x14ac:dyDescent="0.3">
      <c r="A502" s="4" t="s">
        <v>57</v>
      </c>
      <c r="B502" s="4" t="s">
        <v>37</v>
      </c>
      <c r="C502" s="4" t="s">
        <v>31</v>
      </c>
      <c r="D502" s="10">
        <v>78</v>
      </c>
      <c r="E502" s="24">
        <v>5070</v>
      </c>
    </row>
  </sheetData>
  <autoFilter ref="A5:E502" xr:uid="{00000000-0009-0000-0000-000003000000}"/>
  <mergeCells count="1">
    <mergeCell ref="A1:C1"/>
  </mergeCells>
  <conditionalFormatting sqref="E1">
    <cfRule type="expression" dxfId="0" priority="1">
      <formula>AND(LEN($H$3)&gt;0,LEN($L$3)&gt;0,LEN($P$3)&gt;0)</formula>
    </cfRule>
  </conditionalFormatting>
  <dataValidations count="1">
    <dataValidation allowBlank="1" showInputMessage="1" showErrorMessage="1" prompt="Внесите в эту ячейку количество минут на тест" sqref="E2:E3" xr:uid="{00000000-0002-0000-0300-000000000000}"/>
  </dataValidation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showGridLines="0" showRowColHeaders="0" zoomScale="120" zoomScaleNormal="120" workbookViewId="0"/>
  </sheetViews>
  <sheetFormatPr defaultRowHeight="14.4" x14ac:dyDescent="0.3"/>
  <cols>
    <col min="2" max="2" width="17.109375" customWidth="1"/>
    <col min="3" max="3" width="22.109375" customWidth="1"/>
    <col min="4" max="4" width="13.88671875" customWidth="1"/>
  </cols>
  <sheetData>
    <row r="1" spans="1:25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5" x14ac:dyDescent="0.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5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5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5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5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5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5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5" x14ac:dyDescent="0.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 x14ac:dyDescent="0.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 x14ac:dyDescent="0.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" x14ac:dyDescent="0.3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 ht="21" customHeight="1" x14ac:dyDescent="0.3">
      <c r="A17" s="61"/>
      <c r="B17" s="62" t="s">
        <v>128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18.75" customHeight="1" x14ac:dyDescent="0.3">
      <c r="A19" s="61"/>
      <c r="B19" s="63" t="s">
        <v>129</v>
      </c>
      <c r="C19" s="64" t="s">
        <v>130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ht="18.75" customHeight="1" x14ac:dyDescent="0.3">
      <c r="A20" s="61"/>
      <c r="B20" s="63" t="s">
        <v>131</v>
      </c>
      <c r="C20" s="65" t="s">
        <v>132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ht="18.75" customHeight="1" x14ac:dyDescent="0.3">
      <c r="A21" s="61"/>
      <c r="B21" s="63" t="s">
        <v>133</v>
      </c>
      <c r="C21" s="66" t="s">
        <v>134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 ht="18.75" customHeight="1" x14ac:dyDescent="0.3">
      <c r="A22" s="61"/>
      <c r="B22" s="63" t="s">
        <v>135</v>
      </c>
      <c r="C22" s="66" t="str">
        <f>"+7 978 217 35 67"</f>
        <v>+7 978 217 35 67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</row>
    <row r="23" spans="1:25" x14ac:dyDescent="0.3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 x14ac:dyDescent="0.3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x14ac:dyDescent="0.3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x14ac:dyDescent="0.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x14ac:dyDescent="0.3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 x14ac:dyDescent="0.3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 x14ac:dyDescent="0.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 x14ac:dyDescent="0.3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1:25" x14ac:dyDescent="0.3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x14ac:dyDescent="0.3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x14ac:dyDescent="0.3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x14ac:dyDescent="0.3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x14ac:dyDescent="0.3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x14ac:dyDescent="0.3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 x14ac:dyDescent="0.3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x14ac:dyDescent="0.3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 x14ac:dyDescent="0.3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 x14ac:dyDescent="0.3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 x14ac:dyDescent="0.3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 x14ac:dyDescent="0.3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 x14ac:dyDescent="0.3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  <row r="49" spans="1:25" x14ac:dyDescent="0.3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</row>
    <row r="50" spans="1:25" x14ac:dyDescent="0.3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</row>
    <row r="51" spans="1:25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</row>
    <row r="52" spans="1:25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</row>
    <row r="53" spans="1:25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</row>
    <row r="54" spans="1:25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</row>
    <row r="55" spans="1:25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</row>
    <row r="56" spans="1:25" x14ac:dyDescent="0.3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</row>
    <row r="57" spans="1:25" x14ac:dyDescent="0.3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</row>
    <row r="58" spans="1:25" x14ac:dyDescent="0.3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</row>
  </sheetData>
  <sheetProtection algorithmName="SHA-512" hashValue="QiCYO+MiVUtww5On9AQawH22CRt5NLEAL7NjjPYfJ23efw6ZjBANhgc+j2dLCAEZVw/d47J78L/wLdgpfDS96Q==" saltValue="ygdDSeVWefjEBTF0MrtrRg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Разминка</vt:lpstr>
      <vt:lpstr>Кейс_1</vt:lpstr>
      <vt:lpstr>Кейс_2</vt:lpstr>
      <vt:lpstr>Кейс_3</vt:lpstr>
      <vt:lpstr>Excel на 100%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ЛеняКост</dc:creator>
  <cp:lastModifiedBy>OnStudy</cp:lastModifiedBy>
  <dcterms:created xsi:type="dcterms:W3CDTF">2006-09-16T00:00:00Z</dcterms:created>
  <dcterms:modified xsi:type="dcterms:W3CDTF">2021-12-18T02:49:00Z</dcterms:modified>
</cp:coreProperties>
</file>